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029"/>
  <workbookPr defaultThemeVersion="166925"/>
  <mc:AlternateContent xmlns:mc="http://schemas.openxmlformats.org/markup-compatibility/2006">
    <mc:Choice Requires="x15">
      <x15ac:absPath xmlns:x15ac="http://schemas.microsoft.com/office/spreadsheetml/2010/11/ac" url="D:\Dropbox\Teaching\2018 Spring\ACCT 101\Slides\Session_3\In_class\"/>
    </mc:Choice>
  </mc:AlternateContent>
  <xr:revisionPtr revIDLastSave="0" documentId="13_ncr:1_{E9D84FB6-F89A-4BE1-A378-853F5D9C5D6C}" xr6:coauthVersionLast="28" xr6:coauthVersionMax="28" xr10:uidLastSave="{00000000-0000-0000-0000-000000000000}"/>
  <bookViews>
    <workbookView xWindow="4800" yWindow="0" windowWidth="16380" windowHeight="8190" activeTab="2" xr2:uid="{00000000-000D-0000-FFFF-FFFF00000000}"/>
  </bookViews>
  <sheets>
    <sheet name="Adjusted Trial Balance" sheetId="1" r:id="rId1"/>
    <sheet name="Balance Sheet" sheetId="2" r:id="rId2"/>
    <sheet name="Income Statement" sheetId="3" r:id="rId3"/>
  </sheets>
  <calcPr calcId="171027" iterateDelta="1E-4"/>
</workbook>
</file>

<file path=xl/calcChain.xml><?xml version="1.0" encoding="utf-8"?>
<calcChain xmlns="http://schemas.openxmlformats.org/spreadsheetml/2006/main">
  <c r="E7" i="3" l="1"/>
  <c r="D7" i="3"/>
  <c r="E16" i="3" l="1"/>
  <c r="D16" i="3"/>
  <c r="E9" i="3"/>
  <c r="D9" i="3"/>
  <c r="E25" i="2"/>
  <c r="D25" i="2"/>
  <c r="E19" i="2"/>
  <c r="E20" i="2" s="1"/>
  <c r="D19" i="2"/>
  <c r="D20" i="2" s="1"/>
  <c r="D26" i="2" s="1"/>
  <c r="E13" i="2"/>
  <c r="E12" i="2"/>
  <c r="D12" i="2"/>
  <c r="D13" i="2" s="1"/>
  <c r="E8" i="2"/>
  <c r="D8" i="2"/>
  <c r="H28" i="1"/>
  <c r="G28" i="1"/>
  <c r="D28" i="1"/>
  <c r="C28" i="1"/>
  <c r="E26" i="2" l="1"/>
  <c r="D11" i="3"/>
  <c r="D17" i="3" s="1"/>
  <c r="E11" i="3"/>
  <c r="E1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 Crowley</author>
  </authors>
  <commentList>
    <comment ref="D17" authorId="0" shapeId="0" xr:uid="{00000000-0006-0000-0000-000001000000}">
      <text>
        <r>
          <rPr>
            <b/>
            <sz val="9"/>
            <color indexed="81"/>
            <rFont val="Tahoma"/>
            <charset val="1"/>
          </rPr>
          <t>Richard Crowley:</t>
        </r>
        <r>
          <rPr>
            <sz val="9"/>
            <color indexed="81"/>
            <rFont val="Tahoma"/>
            <charset val="1"/>
          </rPr>
          <t xml:space="preserve">
Remember: this is retained earnings at the start of the period.
To get the ending balance, you must do the closing entry for this period.</t>
        </r>
      </text>
    </comment>
    <comment ref="H17" authorId="0" shapeId="0" xr:uid="{00000000-0006-0000-0000-000002000000}">
      <text>
        <r>
          <rPr>
            <b/>
            <sz val="9"/>
            <color indexed="81"/>
            <rFont val="Tahoma"/>
            <charset val="1"/>
          </rPr>
          <t>Richard Crowley:</t>
        </r>
        <r>
          <rPr>
            <sz val="9"/>
            <color indexed="81"/>
            <rFont val="Tahoma"/>
            <charset val="1"/>
          </rPr>
          <t xml:space="preserve">
Remember: this is retained earnings at the start of the period.
To get the ending balance, you must do the closing entry for this period, or look to the starting balance next period.</t>
        </r>
      </text>
    </comment>
  </commentList>
</comments>
</file>

<file path=xl/sharedStrings.xml><?xml version="1.0" encoding="utf-8"?>
<sst xmlns="http://schemas.openxmlformats.org/spreadsheetml/2006/main" count="141" uniqueCount="68">
  <si>
    <t>DR</t>
  </si>
  <si>
    <t>CR</t>
  </si>
  <si>
    <t>Assets</t>
  </si>
  <si>
    <t>Cash</t>
  </si>
  <si>
    <t>A/R</t>
  </si>
  <si>
    <t>Inventory</t>
  </si>
  <si>
    <t>Equipment</t>
  </si>
  <si>
    <t>Accum depr (Equipment)</t>
  </si>
  <si>
    <t>Building</t>
  </si>
  <si>
    <t>Accum depr (Building)</t>
  </si>
  <si>
    <t>Liabilities</t>
  </si>
  <si>
    <t>Accounts payable</t>
  </si>
  <si>
    <t>Utilities payable</t>
  </si>
  <si>
    <t>Salaries payable</t>
  </si>
  <si>
    <t>Equity</t>
  </si>
  <si>
    <t>Retained earnings</t>
  </si>
  <si>
    <t>Paid in Capital</t>
  </si>
  <si>
    <t>Revenue</t>
  </si>
  <si>
    <t>Cost of goods sold</t>
  </si>
  <si>
    <t>Utilities expense</t>
  </si>
  <si>
    <t>Salaries expense</t>
  </si>
  <si>
    <t>Depreciation expense</t>
  </si>
  <si>
    <t>Miscellaneous expense</t>
  </si>
  <si>
    <t>Maintenance expense</t>
  </si>
  <si>
    <t>Loss</t>
  </si>
  <si>
    <t>Total</t>
  </si>
  <si>
    <t>Dec 31,</t>
  </si>
  <si>
    <t>In dollars</t>
  </si>
  <si>
    <t>20X9</t>
  </si>
  <si>
    <t>20X8</t>
  </si>
  <si>
    <t>Non-current Assets</t>
  </si>
  <si>
    <t>Current Assets</t>
  </si>
  <si>
    <t>Total Assets</t>
  </si>
  <si>
    <t>Current liabilities</t>
  </si>
  <si>
    <t>Total liabilities</t>
  </si>
  <si>
    <t>Total Equity</t>
  </si>
  <si>
    <t>Dec 31, 20X8</t>
  </si>
  <si>
    <t>Previous</t>
  </si>
  <si>
    <t>Change</t>
  </si>
  <si>
    <t>New</t>
  </si>
  <si>
    <t>Total Liabilities and Equity</t>
  </si>
  <si>
    <t>+</t>
  </si>
  <si>
    <t>=</t>
  </si>
  <si>
    <t>Miscellaneous Expense</t>
  </si>
  <si>
    <t>Dec 31, 20X9</t>
  </si>
  <si>
    <t>DR=41500</t>
  </si>
  <si>
    <t>CR=41500</t>
  </si>
  <si>
    <t>Gross profit</t>
  </si>
  <si>
    <t>SG&amp;A Expenses</t>
  </si>
  <si>
    <t>Operating profit</t>
  </si>
  <si>
    <t>Tax expense</t>
  </si>
  <si>
    <t>Net income (loss)</t>
  </si>
  <si>
    <t>Other comprehensive income</t>
  </si>
  <si>
    <t>OCI</t>
  </si>
  <si>
    <t>Tax on OCI</t>
  </si>
  <si>
    <t>OCI, net of tax</t>
  </si>
  <si>
    <t>Total comprehensive income (loss)</t>
  </si>
  <si>
    <t>Adjusted Trial Balance, Kopi Corp, Dec 31, 20X9</t>
  </si>
  <si>
    <t>Adjusted Trial Balance, Kopi Corp, Dec 31, 20X8</t>
  </si>
  <si>
    <t>Statement of Financial Position for Kopi Corp</t>
  </si>
  <si>
    <t>Statement of Comprehensive Income for Kopi Corp</t>
  </si>
  <si>
    <t>&lt;- We need to do the closing entry to calculate this:</t>
  </si>
  <si>
    <t>Note that:</t>
  </si>
  <si>
    <t>&lt;- Note: This is the same amount as the change in retained earnings (when there are no dividends)</t>
  </si>
  <si>
    <t>DR = 64500</t>
  </si>
  <si>
    <t>CR = 64500</t>
  </si>
  <si>
    <t>Prepared by Dr. Richard M. Crowley, 2018</t>
  </si>
  <si>
    <t>&lt;- Assume 0 for 20X9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</si>
</sst>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_);_(@_)"/>
  </numFmts>
  <fonts count="4" x14ac:knownFonts="1">
    <font>
      <sz val="11"/>
      <color rgb="FF000000"/>
      <name val="Calibri"/>
      <family val="2"/>
      <charset val="1"/>
    </font>
    <font>
      <b/>
      <sz val="11"/>
      <color rgb="FF000000"/>
      <name val="Calibri"/>
      <family val="2"/>
      <charset val="1"/>
    </font>
    <font>
      <sz val="9"/>
      <color indexed="81"/>
      <name val="Tahoma"/>
      <charset val="1"/>
    </font>
    <font>
      <b/>
      <sz val="9"/>
      <color indexed="81"/>
      <name val="Tahoma"/>
      <charset val="1"/>
    </font>
  </fonts>
  <fills count="2">
    <fill>
      <patternFill patternType="none"/>
    </fill>
    <fill>
      <patternFill patternType="gray125"/>
    </fill>
  </fills>
  <borders count="5">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double">
        <color auto="1"/>
      </bottom>
      <diagonal/>
    </border>
    <border>
      <left/>
      <right/>
      <top style="thin">
        <color auto="1"/>
      </top>
      <bottom/>
      <diagonal/>
    </border>
  </borders>
  <cellStyleXfs count="1">
    <xf numFmtId="0" fontId="0" fillId="0" borderId="0"/>
  </cellStyleXfs>
  <cellXfs count="15">
    <xf numFmtId="0" fontId="0" fillId="0" borderId="0" xfId="0"/>
    <xf numFmtId="0" fontId="0" fillId="0" borderId="2" xfId="0" applyBorder="1"/>
    <xf numFmtId="0" fontId="1" fillId="0" borderId="0" xfId="0" applyFont="1"/>
    <xf numFmtId="0" fontId="0" fillId="0" borderId="3" xfId="0" applyFont="1" applyBorder="1"/>
    <xf numFmtId="0" fontId="0" fillId="0" borderId="0" xfId="0" applyFont="1" applyBorder="1"/>
    <xf numFmtId="0" fontId="0" fillId="0" borderId="1" xfId="0" applyFont="1" applyBorder="1"/>
    <xf numFmtId="0" fontId="0" fillId="0" borderId="2" xfId="0" applyFont="1" applyBorder="1"/>
    <xf numFmtId="0" fontId="0" fillId="0" borderId="0" xfId="0" applyFont="1" applyAlignment="1">
      <alignment horizontal="center"/>
    </xf>
    <xf numFmtId="164" fontId="0" fillId="0" borderId="0" xfId="0" applyNumberFormat="1"/>
    <xf numFmtId="164" fontId="0" fillId="0" borderId="1" xfId="0" applyNumberFormat="1" applyBorder="1"/>
    <xf numFmtId="0" fontId="0" fillId="0" borderId="4" xfId="0" applyFont="1" applyBorder="1"/>
    <xf numFmtId="164" fontId="0" fillId="0" borderId="4" xfId="0" applyNumberFormat="1" applyBorder="1"/>
    <xf numFmtId="164" fontId="0" fillId="0" borderId="3" xfId="0" applyNumberFormat="1" applyBorder="1"/>
    <xf numFmtId="164" fontId="0" fillId="0" borderId="2" xfId="0" applyNumberFormat="1" applyBorder="1"/>
    <xf numFmtId="0" fontId="0"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H31"/>
  <sheetViews>
    <sheetView zoomScaleNormal="100" workbookViewId="0"/>
  </sheetViews>
  <sheetFormatPr defaultRowHeight="15" x14ac:dyDescent="0.25"/>
  <cols>
    <col min="1" max="1" width="8.5703125"/>
    <col min="2" max="2" width="25.7109375" customWidth="1"/>
    <col min="3" max="4" width="8.42578125"/>
    <col min="5" max="5" width="8.5703125"/>
    <col min="6" max="6" width="24.85546875" customWidth="1"/>
    <col min="7" max="1025" width="8.5703125"/>
  </cols>
  <sheetData>
    <row r="2" spans="2:8" x14ac:dyDescent="0.25">
      <c r="B2" s="14" t="s">
        <v>57</v>
      </c>
      <c r="C2" s="14"/>
      <c r="D2" s="14"/>
      <c r="F2" s="14" t="s">
        <v>58</v>
      </c>
      <c r="G2" s="14"/>
      <c r="H2" s="14"/>
    </row>
    <row r="3" spans="2:8" x14ac:dyDescent="0.25">
      <c r="B3" s="1"/>
      <c r="C3" s="1" t="s">
        <v>0</v>
      </c>
      <c r="D3" s="1" t="s">
        <v>1</v>
      </c>
      <c r="F3" s="1"/>
      <c r="G3" s="1" t="s">
        <v>0</v>
      </c>
      <c r="H3" s="1" t="s">
        <v>1</v>
      </c>
    </row>
    <row r="4" spans="2:8" x14ac:dyDescent="0.25">
      <c r="B4" s="2" t="s">
        <v>2</v>
      </c>
      <c r="F4" s="2" t="s">
        <v>2</v>
      </c>
    </row>
    <row r="5" spans="2:8" x14ac:dyDescent="0.25">
      <c r="B5" t="s">
        <v>3</v>
      </c>
      <c r="C5">
        <v>45000</v>
      </c>
      <c r="F5" t="s">
        <v>3</v>
      </c>
      <c r="G5">
        <v>40000</v>
      </c>
    </row>
    <row r="6" spans="2:8" x14ac:dyDescent="0.25">
      <c r="B6" t="s">
        <v>4</v>
      </c>
      <c r="C6">
        <v>4000</v>
      </c>
      <c r="F6" t="s">
        <v>4</v>
      </c>
      <c r="G6">
        <v>10000</v>
      </c>
    </row>
    <row r="7" spans="2:8" x14ac:dyDescent="0.25">
      <c r="B7" t="s">
        <v>5</v>
      </c>
      <c r="C7">
        <v>0</v>
      </c>
      <c r="F7" t="s">
        <v>5</v>
      </c>
      <c r="G7">
        <v>4500</v>
      </c>
    </row>
    <row r="8" spans="2:8" x14ac:dyDescent="0.25">
      <c r="B8" t="s">
        <v>6</v>
      </c>
      <c r="C8">
        <v>100000</v>
      </c>
      <c r="F8" t="s">
        <v>6</v>
      </c>
      <c r="G8">
        <v>100000</v>
      </c>
    </row>
    <row r="9" spans="2:8" x14ac:dyDescent="0.25">
      <c r="B9" t="s">
        <v>7</v>
      </c>
      <c r="D9">
        <v>30000</v>
      </c>
      <c r="F9" t="s">
        <v>7</v>
      </c>
      <c r="H9">
        <v>20000</v>
      </c>
    </row>
    <row r="10" spans="2:8" x14ac:dyDescent="0.25">
      <c r="B10" t="s">
        <v>8</v>
      </c>
      <c r="C10">
        <v>80000</v>
      </c>
      <c r="F10" t="s">
        <v>8</v>
      </c>
      <c r="G10">
        <v>80000</v>
      </c>
    </row>
    <row r="11" spans="2:8" x14ac:dyDescent="0.25">
      <c r="B11" t="s">
        <v>9</v>
      </c>
      <c r="D11">
        <v>35000</v>
      </c>
      <c r="F11" t="s">
        <v>9</v>
      </c>
      <c r="H11">
        <v>30000</v>
      </c>
    </row>
    <row r="12" spans="2:8" x14ac:dyDescent="0.25">
      <c r="B12" s="2" t="s">
        <v>10</v>
      </c>
      <c r="F12" s="2" t="s">
        <v>10</v>
      </c>
    </row>
    <row r="13" spans="2:8" x14ac:dyDescent="0.25">
      <c r="B13" t="s">
        <v>11</v>
      </c>
      <c r="D13">
        <v>2000</v>
      </c>
      <c r="F13" t="s">
        <v>11</v>
      </c>
      <c r="H13">
        <v>10000</v>
      </c>
    </row>
    <row r="14" spans="2:8" x14ac:dyDescent="0.25">
      <c r="B14" t="s">
        <v>12</v>
      </c>
      <c r="D14">
        <v>1000</v>
      </c>
      <c r="F14" t="s">
        <v>12</v>
      </c>
      <c r="H14">
        <v>5000</v>
      </c>
    </row>
    <row r="15" spans="2:8" x14ac:dyDescent="0.25">
      <c r="B15" t="s">
        <v>13</v>
      </c>
      <c r="D15">
        <v>2000</v>
      </c>
      <c r="F15" t="s">
        <v>13</v>
      </c>
      <c r="H15">
        <v>2000</v>
      </c>
    </row>
    <row r="16" spans="2:8" x14ac:dyDescent="0.25">
      <c r="B16" s="2" t="s">
        <v>14</v>
      </c>
      <c r="F16" s="2" t="s">
        <v>14</v>
      </c>
    </row>
    <row r="17" spans="2:8" x14ac:dyDescent="0.25">
      <c r="B17" t="s">
        <v>15</v>
      </c>
      <c r="D17">
        <v>67500</v>
      </c>
      <c r="F17" t="s">
        <v>15</v>
      </c>
      <c r="H17">
        <v>40000</v>
      </c>
    </row>
    <row r="18" spans="2:8" x14ac:dyDescent="0.25">
      <c r="B18" t="s">
        <v>16</v>
      </c>
      <c r="D18">
        <v>100000</v>
      </c>
      <c r="F18" t="s">
        <v>16</v>
      </c>
      <c r="H18">
        <v>100000</v>
      </c>
    </row>
    <row r="19" spans="2:8" x14ac:dyDescent="0.25">
      <c r="B19" t="s">
        <v>17</v>
      </c>
      <c r="D19">
        <v>33000</v>
      </c>
      <c r="F19" t="s">
        <v>17</v>
      </c>
      <c r="H19">
        <v>64500</v>
      </c>
    </row>
    <row r="20" spans="2:8" x14ac:dyDescent="0.25">
      <c r="B20" t="s">
        <v>18</v>
      </c>
      <c r="C20">
        <v>4500</v>
      </c>
      <c r="F20" t="s">
        <v>18</v>
      </c>
      <c r="G20">
        <v>6000</v>
      </c>
    </row>
    <row r="21" spans="2:8" x14ac:dyDescent="0.25">
      <c r="B21" t="s">
        <v>19</v>
      </c>
      <c r="C21">
        <v>2000</v>
      </c>
      <c r="F21" t="s">
        <v>19</v>
      </c>
      <c r="G21">
        <v>2000</v>
      </c>
    </row>
    <row r="22" spans="2:8" x14ac:dyDescent="0.25">
      <c r="B22" t="s">
        <v>20</v>
      </c>
      <c r="C22">
        <v>3000</v>
      </c>
      <c r="F22" t="s">
        <v>20</v>
      </c>
      <c r="G22">
        <v>3000</v>
      </c>
    </row>
    <row r="23" spans="2:8" x14ac:dyDescent="0.25">
      <c r="B23" t="s">
        <v>21</v>
      </c>
      <c r="C23">
        <v>15000</v>
      </c>
      <c r="F23" t="s">
        <v>21</v>
      </c>
      <c r="G23">
        <v>15000</v>
      </c>
    </row>
    <row r="24" spans="2:8" x14ac:dyDescent="0.25">
      <c r="B24" t="s">
        <v>22</v>
      </c>
      <c r="C24">
        <v>10000</v>
      </c>
      <c r="F24" t="s">
        <v>22</v>
      </c>
      <c r="G24">
        <v>3000</v>
      </c>
    </row>
    <row r="25" spans="2:8" x14ac:dyDescent="0.25">
      <c r="B25" t="s">
        <v>23</v>
      </c>
      <c r="C25">
        <v>5000</v>
      </c>
      <c r="F25" t="s">
        <v>23</v>
      </c>
      <c r="G25">
        <v>5000</v>
      </c>
    </row>
    <row r="26" spans="2:8" x14ac:dyDescent="0.25">
      <c r="B26" t="s">
        <v>50</v>
      </c>
      <c r="C26">
        <v>0</v>
      </c>
      <c r="F26" t="s">
        <v>50</v>
      </c>
      <c r="G26">
        <v>3000</v>
      </c>
    </row>
    <row r="27" spans="2:8" x14ac:dyDescent="0.25">
      <c r="B27" t="s">
        <v>24</v>
      </c>
      <c r="C27">
        <v>2000</v>
      </c>
      <c r="F27" t="s">
        <v>24</v>
      </c>
      <c r="G27">
        <v>0</v>
      </c>
    </row>
    <row r="28" spans="2:8" x14ac:dyDescent="0.25">
      <c r="B28" s="3" t="s">
        <v>25</v>
      </c>
      <c r="C28" s="3">
        <f>SUM(C4:C27)</f>
        <v>270500</v>
      </c>
      <c r="D28" s="3">
        <f>SUM(D4:D27)</f>
        <v>270500</v>
      </c>
      <c r="F28" s="3" t="s">
        <v>25</v>
      </c>
      <c r="G28" s="3">
        <f>SUM(G4:G27)</f>
        <v>271500</v>
      </c>
      <c r="H28" s="3">
        <f>SUM(H4:H27)</f>
        <v>271500</v>
      </c>
    </row>
    <row r="31" spans="2:8" x14ac:dyDescent="0.25">
      <c r="B31" t="s">
        <v>66</v>
      </c>
    </row>
  </sheetData>
  <mergeCells count="2">
    <mergeCell ref="B2:D2"/>
    <mergeCell ref="F2:H2"/>
  </mergeCells>
  <pageMargins left="0.7" right="0.7" top="0.75" bottom="0.75" header="0.51180555555555496" footer="0.51180555555555496"/>
  <pageSetup paperSize="9" scale="85" firstPageNumber="0" orientation="portrait" r:id="rId1"/>
  <headerFooter>
    <oddHeader>&amp;C&amp;"Calibri"&amp;8 SMU Classification: Restricted&amp;1#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Q43"/>
  <sheetViews>
    <sheetView zoomScaleNormal="100" workbookViewId="0"/>
  </sheetViews>
  <sheetFormatPr defaultRowHeight="15" x14ac:dyDescent="0.25"/>
  <cols>
    <col min="1" max="1" width="8.5703125"/>
    <col min="2" max="2" width="17"/>
    <col min="3" max="7" width="8.5703125"/>
    <col min="8" max="8" width="12.7109375"/>
    <col min="9" max="9" width="22.28515625"/>
    <col min="10" max="1025" width="8.5703125"/>
  </cols>
  <sheetData>
    <row r="2" spans="2:5" x14ac:dyDescent="0.25">
      <c r="B2" s="4" t="s">
        <v>59</v>
      </c>
      <c r="C2" s="4"/>
      <c r="D2" s="4"/>
      <c r="E2" s="4"/>
    </row>
    <row r="3" spans="2:5" x14ac:dyDescent="0.25">
      <c r="B3" s="4"/>
      <c r="C3" s="4"/>
      <c r="D3" s="4" t="s">
        <v>26</v>
      </c>
      <c r="E3" s="4" t="s">
        <v>26</v>
      </c>
    </row>
    <row r="4" spans="2:5" x14ac:dyDescent="0.25">
      <c r="B4" s="5" t="s">
        <v>27</v>
      </c>
      <c r="C4" s="5"/>
      <c r="D4" s="5" t="s">
        <v>28</v>
      </c>
      <c r="E4" s="5" t="s">
        <v>29</v>
      </c>
    </row>
    <row r="5" spans="2:5" x14ac:dyDescent="0.25">
      <c r="B5" t="s">
        <v>2</v>
      </c>
    </row>
    <row r="6" spans="2:5" x14ac:dyDescent="0.25">
      <c r="B6" t="s">
        <v>6</v>
      </c>
      <c r="D6">
        <v>70000</v>
      </c>
      <c r="E6">
        <v>80000</v>
      </c>
    </row>
    <row r="7" spans="2:5" x14ac:dyDescent="0.25">
      <c r="B7" t="s">
        <v>8</v>
      </c>
      <c r="D7">
        <v>45000</v>
      </c>
      <c r="E7">
        <v>50000</v>
      </c>
    </row>
    <row r="8" spans="2:5" x14ac:dyDescent="0.25">
      <c r="B8" s="1" t="s">
        <v>30</v>
      </c>
      <c r="C8" s="1"/>
      <c r="D8" s="1">
        <f>SUM(D6:D7)</f>
        <v>115000</v>
      </c>
      <c r="E8" s="1">
        <f>SUM(E6:E7)</f>
        <v>130000</v>
      </c>
    </row>
    <row r="9" spans="2:5" x14ac:dyDescent="0.25">
      <c r="B9" s="4" t="s">
        <v>3</v>
      </c>
      <c r="D9" s="4">
        <v>45000</v>
      </c>
      <c r="E9">
        <v>40000</v>
      </c>
    </row>
    <row r="10" spans="2:5" x14ac:dyDescent="0.25">
      <c r="B10" t="s">
        <v>4</v>
      </c>
      <c r="D10">
        <v>4000</v>
      </c>
      <c r="E10">
        <v>10000</v>
      </c>
    </row>
    <row r="11" spans="2:5" x14ac:dyDescent="0.25">
      <c r="B11" s="4" t="s">
        <v>5</v>
      </c>
      <c r="D11">
        <v>0</v>
      </c>
      <c r="E11">
        <v>4500</v>
      </c>
    </row>
    <row r="12" spans="2:5" x14ac:dyDescent="0.25">
      <c r="B12" s="6" t="s">
        <v>31</v>
      </c>
      <c r="C12" s="1"/>
      <c r="D12" s="1">
        <f>SUM(D9:D11)</f>
        <v>49000</v>
      </c>
      <c r="E12" s="1">
        <f>SUM(E9:E11)</f>
        <v>54500</v>
      </c>
    </row>
    <row r="13" spans="2:5" x14ac:dyDescent="0.25">
      <c r="B13" s="3" t="s">
        <v>32</v>
      </c>
      <c r="C13" s="3"/>
      <c r="D13" s="3">
        <f>D12+D8</f>
        <v>164000</v>
      </c>
      <c r="E13" s="3">
        <f>E12+E8</f>
        <v>184500</v>
      </c>
    </row>
    <row r="15" spans="2:5" x14ac:dyDescent="0.25">
      <c r="B15" t="s">
        <v>10</v>
      </c>
    </row>
    <row r="16" spans="2:5" x14ac:dyDescent="0.25">
      <c r="B16" t="s">
        <v>11</v>
      </c>
      <c r="D16">
        <v>2000</v>
      </c>
      <c r="E16">
        <v>10000</v>
      </c>
    </row>
    <row r="17" spans="2:17" x14ac:dyDescent="0.25">
      <c r="B17" t="s">
        <v>12</v>
      </c>
      <c r="D17">
        <v>1000</v>
      </c>
      <c r="E17">
        <v>5000</v>
      </c>
    </row>
    <row r="18" spans="2:17" x14ac:dyDescent="0.25">
      <c r="B18" t="s">
        <v>13</v>
      </c>
      <c r="D18">
        <v>2000</v>
      </c>
      <c r="E18">
        <v>2000</v>
      </c>
    </row>
    <row r="19" spans="2:17" x14ac:dyDescent="0.25">
      <c r="B19" s="1" t="s">
        <v>33</v>
      </c>
      <c r="C19" s="1"/>
      <c r="D19" s="1">
        <f>SUM(D16:D18)</f>
        <v>5000</v>
      </c>
      <c r="E19" s="1">
        <f>SUM(E16:E18)</f>
        <v>17000</v>
      </c>
    </row>
    <row r="20" spans="2:17" x14ac:dyDescent="0.25">
      <c r="B20" s="3" t="s">
        <v>34</v>
      </c>
      <c r="C20" s="3"/>
      <c r="D20" s="3">
        <f>D19</f>
        <v>5000</v>
      </c>
      <c r="E20" s="3">
        <f>E19</f>
        <v>17000</v>
      </c>
    </row>
    <row r="22" spans="2:17" x14ac:dyDescent="0.25">
      <c r="B22" t="s">
        <v>14</v>
      </c>
    </row>
    <row r="23" spans="2:17" x14ac:dyDescent="0.25">
      <c r="B23" t="s">
        <v>15</v>
      </c>
      <c r="D23">
        <v>59000</v>
      </c>
      <c r="E23">
        <v>67500</v>
      </c>
      <c r="G23" t="s">
        <v>61</v>
      </c>
    </row>
    <row r="24" spans="2:17" x14ac:dyDescent="0.25">
      <c r="B24" t="s">
        <v>16</v>
      </c>
      <c r="D24">
        <v>100000</v>
      </c>
      <c r="E24">
        <v>100000</v>
      </c>
    </row>
    <row r="25" spans="2:17" x14ac:dyDescent="0.25">
      <c r="B25" s="1" t="s">
        <v>35</v>
      </c>
      <c r="C25" s="1"/>
      <c r="D25" s="1">
        <f>SUM(D23:D24)</f>
        <v>159000</v>
      </c>
      <c r="E25" s="1">
        <f>SUM(E23:E24)</f>
        <v>167500</v>
      </c>
      <c r="H25" t="s">
        <v>36</v>
      </c>
      <c r="I25" t="s">
        <v>17</v>
      </c>
      <c r="J25">
        <v>64500</v>
      </c>
      <c r="M25" t="s">
        <v>37</v>
      </c>
      <c r="O25" t="s">
        <v>38</v>
      </c>
      <c r="Q25" t="s">
        <v>39</v>
      </c>
    </row>
    <row r="26" spans="2:17" x14ac:dyDescent="0.25">
      <c r="B26" s="3" t="s">
        <v>40</v>
      </c>
      <c r="C26" s="3"/>
      <c r="D26" s="3">
        <f>D25+D20</f>
        <v>164000</v>
      </c>
      <c r="E26" s="3">
        <f>E25+E20</f>
        <v>184500</v>
      </c>
      <c r="I26" t="s">
        <v>15</v>
      </c>
      <c r="K26">
        <v>27500</v>
      </c>
      <c r="M26">
        <v>40000</v>
      </c>
      <c r="N26" s="7" t="s">
        <v>41</v>
      </c>
      <c r="O26">
        <v>27500</v>
      </c>
      <c r="P26" s="7" t="s">
        <v>42</v>
      </c>
      <c r="Q26">
        <v>67500</v>
      </c>
    </row>
    <row r="27" spans="2:17" x14ac:dyDescent="0.25">
      <c r="I27" t="s">
        <v>18</v>
      </c>
      <c r="K27">
        <v>6000</v>
      </c>
    </row>
    <row r="28" spans="2:17" x14ac:dyDescent="0.25">
      <c r="I28" t="s">
        <v>19</v>
      </c>
      <c r="K28">
        <v>2000</v>
      </c>
    </row>
    <row r="29" spans="2:17" x14ac:dyDescent="0.25">
      <c r="I29" t="s">
        <v>20</v>
      </c>
      <c r="K29">
        <v>3000</v>
      </c>
    </row>
    <row r="30" spans="2:17" x14ac:dyDescent="0.25">
      <c r="I30" t="s">
        <v>21</v>
      </c>
      <c r="K30">
        <v>15000</v>
      </c>
      <c r="M30" t="s">
        <v>62</v>
      </c>
    </row>
    <row r="31" spans="2:17" x14ac:dyDescent="0.25">
      <c r="I31" t="s">
        <v>43</v>
      </c>
      <c r="K31">
        <v>3000</v>
      </c>
      <c r="M31" t="s">
        <v>62</v>
      </c>
    </row>
    <row r="32" spans="2:17" x14ac:dyDescent="0.25">
      <c r="I32" t="s">
        <v>23</v>
      </c>
      <c r="K32">
        <v>5000</v>
      </c>
      <c r="M32" t="s">
        <v>64</v>
      </c>
    </row>
    <row r="33" spans="8:17" x14ac:dyDescent="0.25">
      <c r="I33" t="s">
        <v>50</v>
      </c>
      <c r="K33">
        <v>3000</v>
      </c>
      <c r="M33" t="s">
        <v>65</v>
      </c>
    </row>
    <row r="35" spans="8:17" x14ac:dyDescent="0.25">
      <c r="H35" t="s">
        <v>44</v>
      </c>
      <c r="I35" t="s">
        <v>17</v>
      </c>
      <c r="J35">
        <v>33000</v>
      </c>
      <c r="M35" t="s">
        <v>37</v>
      </c>
      <c r="O35" t="s">
        <v>38</v>
      </c>
      <c r="Q35" t="s">
        <v>39</v>
      </c>
    </row>
    <row r="36" spans="8:17" x14ac:dyDescent="0.25">
      <c r="I36" t="s">
        <v>15</v>
      </c>
      <c r="J36">
        <v>8500</v>
      </c>
      <c r="M36">
        <v>67500</v>
      </c>
      <c r="N36" s="7" t="s">
        <v>41</v>
      </c>
      <c r="O36">
        <v>-8500</v>
      </c>
      <c r="P36" s="7" t="s">
        <v>42</v>
      </c>
      <c r="Q36">
        <v>59000</v>
      </c>
    </row>
    <row r="37" spans="8:17" x14ac:dyDescent="0.25">
      <c r="I37" t="s">
        <v>18</v>
      </c>
      <c r="K37">
        <v>4500</v>
      </c>
    </row>
    <row r="38" spans="8:17" x14ac:dyDescent="0.25">
      <c r="I38" t="s">
        <v>19</v>
      </c>
      <c r="K38">
        <v>2000</v>
      </c>
    </row>
    <row r="39" spans="8:17" x14ac:dyDescent="0.25">
      <c r="I39" t="s">
        <v>20</v>
      </c>
      <c r="K39">
        <v>3000</v>
      </c>
    </row>
    <row r="40" spans="8:17" x14ac:dyDescent="0.25">
      <c r="I40" t="s">
        <v>21</v>
      </c>
      <c r="K40">
        <v>15000</v>
      </c>
      <c r="M40" t="s">
        <v>62</v>
      </c>
    </row>
    <row r="41" spans="8:17" x14ac:dyDescent="0.25">
      <c r="I41" t="s">
        <v>43</v>
      </c>
      <c r="K41">
        <v>10000</v>
      </c>
      <c r="M41" t="s">
        <v>45</v>
      </c>
    </row>
    <row r="42" spans="8:17" x14ac:dyDescent="0.25">
      <c r="I42" t="s">
        <v>23</v>
      </c>
      <c r="K42">
        <v>5000</v>
      </c>
      <c r="M42" t="s">
        <v>46</v>
      </c>
    </row>
    <row r="43" spans="8:17" x14ac:dyDescent="0.25">
      <c r="I43" t="s">
        <v>24</v>
      </c>
      <c r="K43">
        <v>2000</v>
      </c>
    </row>
  </sheetData>
  <pageMargins left="0.7" right="0.7" top="0.75" bottom="0.75" header="0.51180555555555496" footer="0.51180555555555496"/>
  <pageSetup paperSize="9" firstPageNumber="0" orientation="portrait" r:id="rId1"/>
  <headerFooter>
    <oddHeader>&amp;C&amp;"Calibri"&amp;8 SMU Classification: Restricted&amp;1#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G17"/>
  <sheetViews>
    <sheetView tabSelected="1" zoomScaleNormal="100" workbookViewId="0">
      <selection activeCell="H14" sqref="H14"/>
    </sheetView>
  </sheetViews>
  <sheetFormatPr defaultRowHeight="15" x14ac:dyDescent="0.25"/>
  <cols>
    <col min="1" max="1" width="8.5703125"/>
    <col min="2" max="2" width="27.42578125"/>
    <col min="3" max="3" width="8.5703125"/>
    <col min="4" max="4" width="10.140625"/>
    <col min="5" max="5" width="10.5703125"/>
    <col min="6" max="1025" width="8.5703125"/>
  </cols>
  <sheetData>
    <row r="2" spans="2:6" x14ac:dyDescent="0.25">
      <c r="B2" t="s">
        <v>60</v>
      </c>
    </row>
    <row r="3" spans="2:6" x14ac:dyDescent="0.25">
      <c r="B3" s="4"/>
      <c r="C3" s="4"/>
      <c r="D3" s="4" t="s">
        <v>26</v>
      </c>
      <c r="E3" s="4" t="s">
        <v>26</v>
      </c>
    </row>
    <row r="4" spans="2:6" x14ac:dyDescent="0.25">
      <c r="B4" s="5" t="s">
        <v>27</v>
      </c>
      <c r="C4" s="5"/>
      <c r="D4" s="5" t="s">
        <v>28</v>
      </c>
      <c r="E4" s="5" t="s">
        <v>29</v>
      </c>
    </row>
    <row r="5" spans="2:6" x14ac:dyDescent="0.25">
      <c r="B5" t="s">
        <v>17</v>
      </c>
      <c r="D5" s="8">
        <v>33000</v>
      </c>
      <c r="E5" s="8">
        <v>64500</v>
      </c>
    </row>
    <row r="6" spans="2:6" x14ac:dyDescent="0.25">
      <c r="B6" s="5" t="s">
        <v>18</v>
      </c>
      <c r="C6" s="5"/>
      <c r="D6" s="9">
        <v>4500</v>
      </c>
      <c r="E6" s="9">
        <v>6000</v>
      </c>
    </row>
    <row r="7" spans="2:6" x14ac:dyDescent="0.25">
      <c r="B7" s="10" t="s">
        <v>47</v>
      </c>
      <c r="C7" s="10"/>
      <c r="D7" s="11">
        <f>D5-D6</f>
        <v>28500</v>
      </c>
      <c r="E7" s="11">
        <f>E5-E6</f>
        <v>58500</v>
      </c>
    </row>
    <row r="8" spans="2:6" x14ac:dyDescent="0.25">
      <c r="B8" s="5" t="s">
        <v>48</v>
      </c>
      <c r="C8" s="5"/>
      <c r="D8" s="9">
        <v>-35000</v>
      </c>
      <c r="E8" s="9">
        <v>-28000</v>
      </c>
    </row>
    <row r="9" spans="2:6" x14ac:dyDescent="0.25">
      <c r="B9" t="s">
        <v>49</v>
      </c>
      <c r="D9" s="8">
        <f>D7+D8</f>
        <v>-6500</v>
      </c>
      <c r="E9" s="8">
        <f>E7+E8</f>
        <v>30500</v>
      </c>
    </row>
    <row r="10" spans="2:6" x14ac:dyDescent="0.25">
      <c r="B10" t="s">
        <v>50</v>
      </c>
      <c r="D10" s="8">
        <v>0</v>
      </c>
      <c r="E10" s="8">
        <v>3000</v>
      </c>
      <c r="F10" t="s">
        <v>67</v>
      </c>
    </row>
    <row r="11" spans="2:6" x14ac:dyDescent="0.25">
      <c r="B11" s="3" t="s">
        <v>51</v>
      </c>
      <c r="C11" s="3"/>
      <c r="D11" s="12">
        <f>D9-D10</f>
        <v>-6500</v>
      </c>
      <c r="E11" s="12">
        <f>E9-E10</f>
        <v>27500</v>
      </c>
    </row>
    <row r="12" spans="2:6" x14ac:dyDescent="0.25">
      <c r="D12" s="8"/>
      <c r="E12" s="8"/>
    </row>
    <row r="13" spans="2:6" x14ac:dyDescent="0.25">
      <c r="B13" s="10" t="s">
        <v>52</v>
      </c>
      <c r="C13" s="10"/>
      <c r="D13" s="11"/>
      <c r="E13" s="11"/>
    </row>
    <row r="14" spans="2:6" x14ac:dyDescent="0.25">
      <c r="B14" t="s">
        <v>53</v>
      </c>
      <c r="D14" s="8">
        <v>-2000</v>
      </c>
      <c r="E14" s="8">
        <v>0</v>
      </c>
    </row>
    <row r="15" spans="2:6" x14ac:dyDescent="0.25">
      <c r="B15" t="s">
        <v>54</v>
      </c>
      <c r="D15" s="8">
        <v>0</v>
      </c>
      <c r="E15" s="8">
        <v>0</v>
      </c>
    </row>
    <row r="16" spans="2:6" x14ac:dyDescent="0.25">
      <c r="B16" s="1" t="s">
        <v>55</v>
      </c>
      <c r="C16" s="1"/>
      <c r="D16" s="13">
        <f>D14+D15</f>
        <v>-2000</v>
      </c>
      <c r="E16" s="13">
        <f>E14+E15</f>
        <v>0</v>
      </c>
    </row>
    <row r="17" spans="2:7" x14ac:dyDescent="0.25">
      <c r="B17" s="3" t="s">
        <v>56</v>
      </c>
      <c r="C17" s="3"/>
      <c r="D17" s="12">
        <f>D11+D16</f>
        <v>-8500</v>
      </c>
      <c r="E17" s="12">
        <f>E11+E16</f>
        <v>27500</v>
      </c>
      <c r="G17" t="s">
        <v>63</v>
      </c>
    </row>
  </sheetData>
  <pageMargins left="0.7" right="0.7" top="0.75" bottom="0.75" header="0.51180555555555496" footer="0.51180555555555496"/>
  <pageSetup paperSize="9" firstPageNumber="0" orientation="portrait" r:id="rId1"/>
  <headerFooter>
    <oddHeader>&amp;C&amp;"Calibri"&amp;8 SMU Classification: Restricted&amp;1#</oddHeader>
  </headerFooter>
</worksheet>
</file>

<file path=docProps/app.xml><?xml version="1.0" encoding="utf-8"?>
<Properties xmlns="http://schemas.openxmlformats.org/officeDocument/2006/extended-properties" xmlns:vt="http://schemas.openxmlformats.org/officeDocument/2006/docPropsVTypes">
  <TotalTime>5308</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Adjusted Trial Balance</vt:lpstr>
      <vt:lpstr>Balance Sheet</vt:lpstr>
      <vt:lpstr>Income Statement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Crowley</dc:creator>
  <cp:lastModifiedBy>Richard Crowley</cp:lastModifiedBy>
  <cp:revision>5</cp:revision>
  <cp:lastPrinted>2018-01-24T03:34:24Z</cp:lastPrinted>
  <dcterms:created xsi:type="dcterms:W3CDTF">2017-01-15T10:34:08Z</dcterms:created>
  <dcterms:modified xsi:type="dcterms:W3CDTF">2018-03-12T13:06:22Z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51d41b-6b8e-4636-984f-012bff14ba18_Enabled">
    <vt:lpwstr>True</vt:lpwstr>
  </property>
  <property fmtid="{D5CDD505-2E9C-101B-9397-08002B2CF9AE}" pid="3" name="MSIP_Label_6951d41b-6b8e-4636-984f-012bff14ba18_SiteId">
    <vt:lpwstr>c98a79ca-5a9a-4791-a243-f06afd67464d</vt:lpwstr>
  </property>
  <property fmtid="{D5CDD505-2E9C-101B-9397-08002B2CF9AE}" pid="4" name="MSIP_Label_6951d41b-6b8e-4636-984f-012bff14ba18_Ref">
    <vt:lpwstr>https://api.informationprotection.azure.com/api/c98a79ca-5a9a-4791-a243-f06afd67464d</vt:lpwstr>
  </property>
  <property fmtid="{D5CDD505-2E9C-101B-9397-08002B2CF9AE}" pid="5" name="MSIP_Label_6951d41b-6b8e-4636-984f-012bff14ba18_Owner">
    <vt:lpwstr>rcrowley@smu.edu.sg</vt:lpwstr>
  </property>
  <property fmtid="{D5CDD505-2E9C-101B-9397-08002B2CF9AE}" pid="6" name="MSIP_Label_6951d41b-6b8e-4636-984f-012bff14ba18_SetDate">
    <vt:lpwstr>2018-01-24T11:34:32.3730315+08:00</vt:lpwstr>
  </property>
  <property fmtid="{D5CDD505-2E9C-101B-9397-08002B2CF9AE}" pid="7" name="MSIP_Label_6951d41b-6b8e-4636-984f-012bff14ba18_Name">
    <vt:lpwstr>Restricted</vt:lpwstr>
  </property>
  <property fmtid="{D5CDD505-2E9C-101B-9397-08002B2CF9AE}" pid="8" name="MSIP_Label_6951d41b-6b8e-4636-984f-012bff14ba18_Application">
    <vt:lpwstr>Microsoft Azure Information Protection</vt:lpwstr>
  </property>
  <property fmtid="{D5CDD505-2E9C-101B-9397-08002B2CF9AE}" pid="9" name="MSIP_Label_6951d41b-6b8e-4636-984f-012bff14ba18_Extended_MSFT_Method">
    <vt:lpwstr>Automatic</vt:lpwstr>
  </property>
  <property fmtid="{D5CDD505-2E9C-101B-9397-08002B2CF9AE}" pid="10" name="Sensitivity">
    <vt:lpwstr>Restricted</vt:lpwstr>
  </property>
</Properties>
</file>