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ropbox\Teaching\FA\2022_Fall\Slides\Session_2\In_class\"/>
    </mc:Choice>
  </mc:AlternateContent>
  <xr:revisionPtr revIDLastSave="0" documentId="13_ncr:1_{395737B0-48D7-4C5D-8569-198CB8144AF3}" xr6:coauthVersionLast="47" xr6:coauthVersionMax="47" xr10:uidLastSave="{00000000-0000-0000-0000-000000000000}"/>
  <bookViews>
    <workbookView xWindow="3765" yWindow="3120" windowWidth="19305" windowHeight="15855" xr2:uid="{00000000-000D-0000-FFFF-FFFF00000000}"/>
  </bookViews>
  <sheets>
    <sheet name="Transactions" sheetId="9" r:id="rId1"/>
    <sheet name="Journal" sheetId="1" r:id="rId2"/>
    <sheet name="T-accounts" sheetId="2" r:id="rId3"/>
    <sheet name="Trial" sheetId="3" r:id="rId4"/>
    <sheet name="Journal (Adj)" sheetId="10" r:id="rId5"/>
    <sheet name="T-accounts (Adj)" sheetId="8" r:id="rId6"/>
    <sheet name="Trial (Adj)" sheetId="5" r:id="rId7"/>
    <sheet name="Journal (Closing)" sheetId="11" r:id="rId8"/>
    <sheet name="T-accounts (Closing)" sheetId="4" r:id="rId9"/>
    <sheet name="Trial (Closing)" sheetId="7" state="hidden" r:id="rId10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" l="1"/>
  <c r="B19" i="2" l="1"/>
  <c r="F19" i="2"/>
  <c r="H51" i="2"/>
  <c r="C23" i="3" s="1"/>
  <c r="D8" i="3"/>
  <c r="E36" i="4" l="1"/>
  <c r="C16" i="7" s="1"/>
  <c r="C5" i="5"/>
  <c r="H52" i="8"/>
  <c r="C23" i="5" s="1"/>
  <c r="E52" i="8"/>
  <c r="C22" i="5" s="1"/>
  <c r="B52" i="8"/>
  <c r="C21" i="5" s="1"/>
  <c r="I44" i="8"/>
  <c r="D20" i="5" s="1"/>
  <c r="E44" i="8"/>
  <c r="C19" i="5" s="1"/>
  <c r="B44" i="8"/>
  <c r="C18" i="5" s="1"/>
  <c r="I36" i="8"/>
  <c r="D17" i="5" s="1"/>
  <c r="F36" i="8"/>
  <c r="D16" i="5" s="1"/>
  <c r="C36" i="8"/>
  <c r="D14" i="5" s="1"/>
  <c r="I28" i="8"/>
  <c r="D13" i="5" s="1"/>
  <c r="F28" i="8"/>
  <c r="D12" i="5" s="1"/>
  <c r="C28" i="8"/>
  <c r="D11" i="5" s="1"/>
  <c r="I20" i="8"/>
  <c r="D10" i="5" s="1"/>
  <c r="F20" i="8"/>
  <c r="D8" i="5" s="1"/>
  <c r="H11" i="8"/>
  <c r="C7" i="5" s="1"/>
  <c r="E11" i="8"/>
  <c r="C6" i="5" s="1"/>
  <c r="C5" i="7"/>
  <c r="H52" i="4"/>
  <c r="C23" i="7" s="1"/>
  <c r="E52" i="4"/>
  <c r="B52" i="4"/>
  <c r="C21" i="7" s="1"/>
  <c r="I44" i="4"/>
  <c r="D20" i="7" s="1"/>
  <c r="C19" i="7"/>
  <c r="B44" i="4"/>
  <c r="C18" i="7" s="1"/>
  <c r="I36" i="4"/>
  <c r="D17" i="7" s="1"/>
  <c r="C36" i="4"/>
  <c r="D14" i="7" s="1"/>
  <c r="I28" i="4"/>
  <c r="D13" i="7" s="1"/>
  <c r="F28" i="4"/>
  <c r="D12" i="7" s="1"/>
  <c r="C28" i="4"/>
  <c r="D11" i="7" s="1"/>
  <c r="I20" i="4"/>
  <c r="D10" i="7" s="1"/>
  <c r="F20" i="4"/>
  <c r="D8" i="7" s="1"/>
  <c r="H11" i="4"/>
  <c r="C7" i="7" s="1"/>
  <c r="E11" i="4"/>
  <c r="C6" i="7" s="1"/>
  <c r="C5" i="3"/>
  <c r="B51" i="2"/>
  <c r="C21" i="3" s="1"/>
  <c r="E51" i="2"/>
  <c r="C22" i="3" s="1"/>
  <c r="E43" i="2"/>
  <c r="C19" i="3" s="1"/>
  <c r="B43" i="2"/>
  <c r="C18" i="3" s="1"/>
  <c r="I43" i="2"/>
  <c r="D20" i="3" s="1"/>
  <c r="C35" i="2"/>
  <c r="D14" i="3" s="1"/>
  <c r="F35" i="2"/>
  <c r="D16" i="3" s="1"/>
  <c r="I35" i="2"/>
  <c r="D17" i="3" s="1"/>
  <c r="I27" i="2"/>
  <c r="D13" i="3" s="1"/>
  <c r="F27" i="2"/>
  <c r="D12" i="3" s="1"/>
  <c r="C27" i="2"/>
  <c r="D11" i="3" s="1"/>
  <c r="I19" i="2"/>
  <c r="D10" i="3" s="1"/>
  <c r="H10" i="2"/>
  <c r="C7" i="3" s="1"/>
  <c r="E10" i="2"/>
  <c r="C6" i="3" s="1"/>
  <c r="H9" i="7" l="1"/>
  <c r="K9" i="7"/>
  <c r="D24" i="3"/>
  <c r="I18" i="3" s="1"/>
  <c r="H9" i="3"/>
  <c r="H10" i="3"/>
  <c r="C24" i="3"/>
  <c r="I17" i="3" s="1"/>
  <c r="K9" i="3"/>
  <c r="H9" i="5"/>
  <c r="D24" i="5"/>
  <c r="I18" i="5" s="1"/>
  <c r="K9" i="5"/>
  <c r="C22" i="7"/>
  <c r="C24" i="7" s="1"/>
  <c r="I17" i="7" s="1"/>
  <c r="D24" i="7"/>
  <c r="I18" i="7" s="1"/>
  <c r="H10" i="7" l="1"/>
  <c r="H11" i="7" s="1"/>
  <c r="H11" i="3"/>
  <c r="H10" i="5"/>
  <c r="H11" i="5" s="1"/>
  <c r="C24" i="5"/>
  <c r="I1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Crowley</author>
  </authors>
  <commentList>
    <comment ref="E3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Richard Crowley:</t>
        </r>
        <r>
          <rPr>
            <sz val="9"/>
            <color indexed="81"/>
            <rFont val="Tahoma"/>
            <family val="2"/>
          </rPr>
          <t xml:space="preserve">
Since this is a debit balance, it shows that the company has not had growth, and in fact has lost value since it began.</t>
        </r>
      </text>
    </comment>
  </commentList>
</comments>
</file>

<file path=xl/sharedStrings.xml><?xml version="1.0" encoding="utf-8"?>
<sst xmlns="http://schemas.openxmlformats.org/spreadsheetml/2006/main" count="275" uniqueCount="105">
  <si>
    <t>Cash</t>
  </si>
  <si>
    <t>DR</t>
  </si>
  <si>
    <t>CR</t>
  </si>
  <si>
    <t>Rent Expense</t>
  </si>
  <si>
    <t>A/P</t>
  </si>
  <si>
    <t xml:space="preserve">   Cash</t>
  </si>
  <si>
    <t xml:space="preserve">  Cash</t>
  </si>
  <si>
    <t>Utilities Payable</t>
  </si>
  <si>
    <t xml:space="preserve">    Cash</t>
  </si>
  <si>
    <t>Revenue</t>
  </si>
  <si>
    <t>Cost of goods sold</t>
  </si>
  <si>
    <t xml:space="preserve">    Revenue</t>
  </si>
  <si>
    <t xml:space="preserve">    Inventory</t>
  </si>
  <si>
    <t>Inventory</t>
  </si>
  <si>
    <t xml:space="preserve">    A/P</t>
  </si>
  <si>
    <t>Utility Expense</t>
  </si>
  <si>
    <t xml:space="preserve">    Utilities payable</t>
  </si>
  <si>
    <t>Rent expense</t>
  </si>
  <si>
    <t>Depreciation expense</t>
  </si>
  <si>
    <t>Equipment</t>
  </si>
  <si>
    <t>Accum Depr</t>
  </si>
  <si>
    <t>Salaries payable</t>
  </si>
  <si>
    <t>Utilities payable</t>
  </si>
  <si>
    <t>Accounts payable</t>
  </si>
  <si>
    <t>Loan payable</t>
  </si>
  <si>
    <t>Rent payable</t>
  </si>
  <si>
    <t>Paid in Capital</t>
  </si>
  <si>
    <t>Retained earnings</t>
  </si>
  <si>
    <t xml:space="preserve">    Rent payable</t>
  </si>
  <si>
    <t>COGS</t>
  </si>
  <si>
    <t>Utlities expense</t>
  </si>
  <si>
    <t>Salaries expense</t>
  </si>
  <si>
    <t xml:space="preserve">    Salaries payable</t>
  </si>
  <si>
    <t>Depreciation Expense</t>
  </si>
  <si>
    <t>Assets</t>
  </si>
  <si>
    <t>Liabilities</t>
  </si>
  <si>
    <t>Equity</t>
  </si>
  <si>
    <t xml:space="preserve"> </t>
  </si>
  <si>
    <t>Adjusted Trial Balance</t>
  </si>
  <si>
    <t>First period transactions in blue</t>
  </si>
  <si>
    <t>Second period transactions in orange</t>
  </si>
  <si>
    <t>Adjusting entries in purple</t>
  </si>
  <si>
    <t>Unadjusted Trial Balance</t>
  </si>
  <si>
    <t>Assets:</t>
  </si>
  <si>
    <t>Liabilities:</t>
  </si>
  <si>
    <t>Equity:</t>
  </si>
  <si>
    <t>A = L + E</t>
  </si>
  <si>
    <t>Note:</t>
  </si>
  <si>
    <t>Accounting equation totals</t>
  </si>
  <si>
    <t>Debits = Assets</t>
  </si>
  <si>
    <t>CR:</t>
  </si>
  <si>
    <t>DR:</t>
  </si>
  <si>
    <t>Trial Balance after closing</t>
  </si>
  <si>
    <t>Coffee Company</t>
  </si>
  <si>
    <t>Starting balances:</t>
  </si>
  <si>
    <t>Paid in capital</t>
  </si>
  <si>
    <t>Transactions (month 1)</t>
  </si>
  <si>
    <t>Paid A/P in full</t>
  </si>
  <si>
    <t>Paid last month's utility bill</t>
  </si>
  <si>
    <t>Transactions (month 2)</t>
  </si>
  <si>
    <t>Paid wages of $1000</t>
  </si>
  <si>
    <t>A1</t>
  </si>
  <si>
    <t>Recognize $1000 worth of rent expense that has accrued</t>
  </si>
  <si>
    <t>A2</t>
  </si>
  <si>
    <t>Recognize unpaid wages of $500</t>
  </si>
  <si>
    <t>A3</t>
  </si>
  <si>
    <t>Record $500 of depreciation against equipment</t>
  </si>
  <si>
    <t>Month 1</t>
  </si>
  <si>
    <t>Month 2</t>
  </si>
  <si>
    <t>Adjusting Entries</t>
  </si>
  <si>
    <t>Closing entry</t>
  </si>
  <si>
    <t>Retained Earnings</t>
  </si>
  <si>
    <t xml:space="preserve">    Rent Expense</t>
  </si>
  <si>
    <t xml:space="preserve">    COGS</t>
  </si>
  <si>
    <t>Utilities expense</t>
  </si>
  <si>
    <t xml:space="preserve">    Salaries Expense</t>
  </si>
  <si>
    <t xml:space="preserve">    Utilities Expense</t>
  </si>
  <si>
    <t xml:space="preserve">    Depreciation Expense</t>
  </si>
  <si>
    <t>Verified A = L + E</t>
  </si>
  <si>
    <t>DR = CR?</t>
  </si>
  <si>
    <t>Verified DR=CR</t>
  </si>
  <si>
    <t>Checks:</t>
  </si>
  <si>
    <t>Paid wages of $1000, of which $500 was recognized in the previous month as a liability</t>
  </si>
  <si>
    <t>Received utility bill for $250 (not paid yet)</t>
  </si>
  <si>
    <t>Bought $400 worth of inventory on A/P</t>
  </si>
  <si>
    <t>Paid last month's utility bill (starting balance of utilities payable)</t>
  </si>
  <si>
    <t>Adjusting entries</t>
  </si>
  <si>
    <t>Paid rent of $1500, of which none was previously recognized as a liability</t>
  </si>
  <si>
    <t>Paid rent of $1500, of which $1000 was previously recognized as a liability</t>
  </si>
  <si>
    <t>Bought $600 worth of inventory on A/P</t>
  </si>
  <si>
    <t>Received utility bill for $200 (not paid yet)</t>
  </si>
  <si>
    <t>A4</t>
  </si>
  <si>
    <t>Entry</t>
  </si>
  <si>
    <t>Account</t>
  </si>
  <si>
    <t>Made sale for $2500 cash (did not record inventory effect)</t>
  </si>
  <si>
    <t>Recognize that $1,200 in inventory was sold over the past 2 months (record as an expense to Cost of goods sold).</t>
  </si>
  <si>
    <t>&lt;- Note that retained earnings is used to</t>
  </si>
  <si>
    <t xml:space="preserve">     balance the DR and CR of this journal entry.</t>
  </si>
  <si>
    <t xml:space="preserve">     Since it is a debit, that means retained earnings</t>
  </si>
  <si>
    <t xml:space="preserve">     decreased over the year.</t>
  </si>
  <si>
    <t>Closing Entries in red</t>
  </si>
  <si>
    <t>Prepared by Dr. Richard M. Crowley</t>
  </si>
  <si>
    <t xml:space="preserve">    Accumulated depreciation -- equipment</t>
  </si>
  <si>
    <t>Accum Depr -- Equip</t>
  </si>
  <si>
    <t>Made sale for $2000 cash (do not record the inventory effect)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</si>
</sst>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quotePrefix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1" fillId="0" borderId="3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0" fillId="0" borderId="6" xfId="0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3" xfId="0" applyFont="1" applyBorder="1"/>
    <xf numFmtId="0" fontId="0" fillId="0" borderId="7" xfId="0" applyBorder="1"/>
    <xf numFmtId="0" fontId="8" fillId="0" borderId="3" xfId="0" applyFont="1" applyBorder="1"/>
    <xf numFmtId="0" fontId="8" fillId="0" borderId="0" xfId="0" applyFont="1"/>
    <xf numFmtId="0" fontId="8" fillId="0" borderId="7" xfId="0" applyFont="1" applyBorder="1"/>
    <xf numFmtId="0" fontId="7" fillId="2" borderId="0" xfId="0" applyFont="1" applyFill="1"/>
    <xf numFmtId="0" fontId="0" fillId="3" borderId="0" xfId="0" applyFill="1"/>
    <xf numFmtId="0" fontId="9" fillId="3" borderId="0" xfId="0" applyFont="1" applyFill="1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3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/>
  </sheetViews>
  <sheetFormatPr defaultRowHeight="15" x14ac:dyDescent="0.25"/>
  <cols>
    <col min="1" max="1" width="3.42578125" customWidth="1"/>
    <col min="2" max="2" width="10.5703125" customWidth="1"/>
    <col min="4" max="4" width="15.5703125" customWidth="1"/>
    <col min="6" max="6" width="15.85546875" bestFit="1" customWidth="1"/>
  </cols>
  <sheetData>
    <row r="1" spans="1:7" x14ac:dyDescent="0.25">
      <c r="B1" t="s">
        <v>53</v>
      </c>
      <c r="E1" t="s">
        <v>101</v>
      </c>
    </row>
    <row r="3" spans="1:7" x14ac:dyDescent="0.25">
      <c r="B3" t="s">
        <v>54</v>
      </c>
    </row>
    <row r="5" spans="1:7" x14ac:dyDescent="0.25">
      <c r="B5" t="s">
        <v>34</v>
      </c>
      <c r="D5" t="s">
        <v>35</v>
      </c>
      <c r="F5" t="s">
        <v>36</v>
      </c>
    </row>
    <row r="6" spans="1:7" x14ac:dyDescent="0.25">
      <c r="B6" t="s">
        <v>0</v>
      </c>
      <c r="C6">
        <v>4500</v>
      </c>
      <c r="D6" t="s">
        <v>21</v>
      </c>
      <c r="E6">
        <v>500</v>
      </c>
      <c r="F6" t="s">
        <v>55</v>
      </c>
      <c r="G6">
        <v>2000</v>
      </c>
    </row>
    <row r="7" spans="1:7" x14ac:dyDescent="0.25">
      <c r="B7" t="s">
        <v>13</v>
      </c>
      <c r="C7">
        <v>500</v>
      </c>
      <c r="D7" t="s">
        <v>22</v>
      </c>
      <c r="E7">
        <v>200</v>
      </c>
      <c r="F7" t="s">
        <v>27</v>
      </c>
      <c r="G7">
        <v>1000</v>
      </c>
    </row>
    <row r="8" spans="1:7" x14ac:dyDescent="0.25">
      <c r="B8" t="s">
        <v>19</v>
      </c>
      <c r="C8">
        <v>5000</v>
      </c>
      <c r="D8" t="s">
        <v>23</v>
      </c>
      <c r="E8">
        <v>300</v>
      </c>
    </row>
    <row r="9" spans="1:7" x14ac:dyDescent="0.25">
      <c r="D9" t="s">
        <v>24</v>
      </c>
      <c r="E9">
        <v>5000</v>
      </c>
    </row>
    <row r="10" spans="1:7" x14ac:dyDescent="0.25">
      <c r="D10" t="s">
        <v>25</v>
      </c>
      <c r="E10">
        <v>1000</v>
      </c>
    </row>
    <row r="13" spans="1:7" x14ac:dyDescent="0.25">
      <c r="A13" s="25"/>
      <c r="B13" s="25" t="s">
        <v>56</v>
      </c>
      <c r="C13" s="25"/>
      <c r="D13" s="25"/>
    </row>
    <row r="14" spans="1:7" x14ac:dyDescent="0.25">
      <c r="A14">
        <v>1</v>
      </c>
      <c r="B14" t="s">
        <v>88</v>
      </c>
    </row>
    <row r="15" spans="1:7" x14ac:dyDescent="0.25">
      <c r="A15">
        <v>2</v>
      </c>
      <c r="B15" t="s">
        <v>57</v>
      </c>
    </row>
    <row r="16" spans="1:7" x14ac:dyDescent="0.25">
      <c r="A16">
        <v>3</v>
      </c>
      <c r="B16" t="s">
        <v>85</v>
      </c>
    </row>
    <row r="17" spans="1:9" x14ac:dyDescent="0.25">
      <c r="A17">
        <v>4</v>
      </c>
      <c r="B17" t="s">
        <v>104</v>
      </c>
      <c r="I17" t="s">
        <v>37</v>
      </c>
    </row>
    <row r="18" spans="1:9" x14ac:dyDescent="0.25">
      <c r="A18">
        <v>5</v>
      </c>
      <c r="B18" t="s">
        <v>84</v>
      </c>
    </row>
    <row r="19" spans="1:9" x14ac:dyDescent="0.25">
      <c r="A19">
        <v>6</v>
      </c>
      <c r="B19" t="s">
        <v>83</v>
      </c>
    </row>
    <row r="20" spans="1:9" x14ac:dyDescent="0.25">
      <c r="A20">
        <v>7</v>
      </c>
      <c r="B20" t="s">
        <v>82</v>
      </c>
    </row>
    <row r="22" spans="1:9" x14ac:dyDescent="0.25">
      <c r="A22" s="25"/>
      <c r="B22" s="25" t="s">
        <v>59</v>
      </c>
      <c r="C22" s="25"/>
      <c r="D22" s="25"/>
    </row>
    <row r="23" spans="1:9" x14ac:dyDescent="0.25">
      <c r="A23">
        <v>8</v>
      </c>
      <c r="B23" t="s">
        <v>87</v>
      </c>
    </row>
    <row r="24" spans="1:9" x14ac:dyDescent="0.25">
      <c r="A24">
        <v>9</v>
      </c>
      <c r="B24" t="s">
        <v>57</v>
      </c>
    </row>
    <row r="25" spans="1:9" x14ac:dyDescent="0.25">
      <c r="A25">
        <v>10</v>
      </c>
      <c r="B25" t="s">
        <v>58</v>
      </c>
    </row>
    <row r="26" spans="1:9" x14ac:dyDescent="0.25">
      <c r="A26">
        <v>11</v>
      </c>
      <c r="B26" t="s">
        <v>94</v>
      </c>
    </row>
    <row r="27" spans="1:9" x14ac:dyDescent="0.25">
      <c r="A27">
        <v>12</v>
      </c>
      <c r="B27" t="s">
        <v>89</v>
      </c>
    </row>
    <row r="28" spans="1:9" x14ac:dyDescent="0.25">
      <c r="A28">
        <v>13</v>
      </c>
      <c r="B28" t="s">
        <v>90</v>
      </c>
    </row>
    <row r="29" spans="1:9" x14ac:dyDescent="0.25">
      <c r="A29">
        <v>14</v>
      </c>
      <c r="B29" t="s">
        <v>60</v>
      </c>
    </row>
    <row r="31" spans="1:9" x14ac:dyDescent="0.25">
      <c r="A31" s="26"/>
      <c r="B31" s="27" t="s">
        <v>86</v>
      </c>
      <c r="C31" s="26"/>
      <c r="D31" s="26"/>
    </row>
    <row r="32" spans="1:9" x14ac:dyDescent="0.25">
      <c r="A32" t="s">
        <v>61</v>
      </c>
      <c r="B32" t="s">
        <v>62</v>
      </c>
    </row>
    <row r="33" spans="1:2" x14ac:dyDescent="0.25">
      <c r="A33" t="s">
        <v>63</v>
      </c>
      <c r="B33" t="s">
        <v>64</v>
      </c>
    </row>
    <row r="34" spans="1:2" x14ac:dyDescent="0.25">
      <c r="A34" t="s">
        <v>65</v>
      </c>
      <c r="B34" t="s">
        <v>66</v>
      </c>
    </row>
    <row r="35" spans="1:2" x14ac:dyDescent="0.25">
      <c r="A35" t="s">
        <v>91</v>
      </c>
      <c r="B35" t="s">
        <v>95</v>
      </c>
    </row>
  </sheetData>
  <pageMargins left="0.7" right="0.7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2:K25"/>
  <sheetViews>
    <sheetView workbookViewId="0"/>
  </sheetViews>
  <sheetFormatPr defaultRowHeight="15" x14ac:dyDescent="0.25"/>
  <cols>
    <col min="2" max="2" width="19" bestFit="1" customWidth="1"/>
  </cols>
  <sheetData>
    <row r="2" spans="2:11" x14ac:dyDescent="0.25">
      <c r="B2" s="32" t="s">
        <v>52</v>
      </c>
      <c r="C2" s="32"/>
      <c r="D2" s="32"/>
    </row>
    <row r="3" spans="2:11" x14ac:dyDescent="0.25">
      <c r="C3" t="s">
        <v>1</v>
      </c>
      <c r="D3" t="s">
        <v>2</v>
      </c>
    </row>
    <row r="4" spans="2:11" x14ac:dyDescent="0.25">
      <c r="B4" s="18" t="s">
        <v>34</v>
      </c>
    </row>
    <row r="5" spans="2:11" x14ac:dyDescent="0.25">
      <c r="B5" t="s">
        <v>0</v>
      </c>
      <c r="C5">
        <f>'T-accounts (Closing)'!B20</f>
        <v>2850</v>
      </c>
    </row>
    <row r="6" spans="2:11" x14ac:dyDescent="0.25">
      <c r="B6" t="s">
        <v>13</v>
      </c>
      <c r="C6">
        <f>'T-accounts (Closing)'!E11</f>
        <v>300</v>
      </c>
      <c r="F6" t="s">
        <v>47</v>
      </c>
    </row>
    <row r="7" spans="2:11" x14ac:dyDescent="0.25">
      <c r="B7" t="s">
        <v>19</v>
      </c>
      <c r="C7">
        <f>'T-accounts (Closing)'!H11</f>
        <v>5000</v>
      </c>
      <c r="G7" t="s">
        <v>48</v>
      </c>
    </row>
    <row r="8" spans="2:11" x14ac:dyDescent="0.25">
      <c r="B8" t="s">
        <v>20</v>
      </c>
      <c r="D8">
        <f>'T-accounts (Closing)'!F20</f>
        <v>500</v>
      </c>
    </row>
    <row r="9" spans="2:11" x14ac:dyDescent="0.25">
      <c r="B9" s="18" t="s">
        <v>35</v>
      </c>
      <c r="G9" t="s">
        <v>44</v>
      </c>
      <c r="H9">
        <f>SUM(D10:D14)-SUM(C10:C14)</f>
        <v>7300</v>
      </c>
      <c r="J9" t="s">
        <v>43</v>
      </c>
      <c r="K9">
        <f>SUM(C5:C8)-SUM(D5:D8)</f>
        <v>7650</v>
      </c>
    </row>
    <row r="10" spans="2:11" x14ac:dyDescent="0.25">
      <c r="B10" t="s">
        <v>23</v>
      </c>
      <c r="D10">
        <f>'T-accounts (Closing)'!I20</f>
        <v>600</v>
      </c>
      <c r="G10" t="s">
        <v>45</v>
      </c>
      <c r="H10">
        <f>SUM(D16:D23)-SUM(C16:C23)</f>
        <v>350</v>
      </c>
    </row>
    <row r="11" spans="2:11" ht="15.75" thickBot="1" x14ac:dyDescent="0.3">
      <c r="B11" t="s">
        <v>21</v>
      </c>
      <c r="D11">
        <f>'T-accounts (Closing)'!C28</f>
        <v>500</v>
      </c>
      <c r="H11" s="16">
        <f>SUM(H9:H10)</f>
        <v>7650</v>
      </c>
    </row>
    <row r="12" spans="2:11" ht="15.75" thickTop="1" x14ac:dyDescent="0.25">
      <c r="B12" t="s">
        <v>22</v>
      </c>
      <c r="D12">
        <f>'T-accounts (Closing)'!F28</f>
        <v>200</v>
      </c>
    </row>
    <row r="13" spans="2:11" x14ac:dyDescent="0.25">
      <c r="B13" t="s">
        <v>25</v>
      </c>
      <c r="D13">
        <f>'T-accounts (Closing)'!I28</f>
        <v>1000</v>
      </c>
      <c r="I13" s="17" t="s">
        <v>46</v>
      </c>
    </row>
    <row r="14" spans="2:11" x14ac:dyDescent="0.25">
      <c r="B14" t="s">
        <v>24</v>
      </c>
      <c r="D14">
        <f>'T-accounts (Closing)'!C36</f>
        <v>5000</v>
      </c>
    </row>
    <row r="15" spans="2:11" x14ac:dyDescent="0.25">
      <c r="B15" s="18" t="s">
        <v>36</v>
      </c>
      <c r="G15" t="s">
        <v>49</v>
      </c>
    </row>
    <row r="16" spans="2:11" x14ac:dyDescent="0.25">
      <c r="B16" t="s">
        <v>27</v>
      </c>
      <c r="C16">
        <f>'T-accounts (Closing)'!E36</f>
        <v>1650</v>
      </c>
    </row>
    <row r="17" spans="2:9" x14ac:dyDescent="0.25">
      <c r="B17" t="s">
        <v>26</v>
      </c>
      <c r="D17">
        <f>'T-accounts (Closing)'!I36</f>
        <v>2000</v>
      </c>
      <c r="H17" t="s">
        <v>51</v>
      </c>
      <c r="I17">
        <f>C24</f>
        <v>9800</v>
      </c>
    </row>
    <row r="18" spans="2:9" x14ac:dyDescent="0.25">
      <c r="B18" t="s">
        <v>17</v>
      </c>
      <c r="C18">
        <f>'T-accounts (Closing)'!B44</f>
        <v>0</v>
      </c>
      <c r="H18" t="s">
        <v>50</v>
      </c>
      <c r="I18">
        <f>D24</f>
        <v>9800</v>
      </c>
    </row>
    <row r="19" spans="2:9" x14ac:dyDescent="0.25">
      <c r="B19" t="s">
        <v>29</v>
      </c>
      <c r="C19">
        <f>'T-accounts (Closing)'!E44</f>
        <v>0</v>
      </c>
    </row>
    <row r="20" spans="2:9" x14ac:dyDescent="0.25">
      <c r="B20" t="s">
        <v>9</v>
      </c>
      <c r="D20">
        <f>'T-accounts (Closing)'!I44</f>
        <v>0</v>
      </c>
    </row>
    <row r="21" spans="2:9" x14ac:dyDescent="0.25">
      <c r="B21" t="s">
        <v>30</v>
      </c>
      <c r="C21">
        <f>'T-accounts (Closing)'!B52</f>
        <v>0</v>
      </c>
    </row>
    <row r="22" spans="2:9" x14ac:dyDescent="0.25">
      <c r="B22" t="s">
        <v>31</v>
      </c>
      <c r="C22">
        <f>'T-accounts (Closing)'!E52</f>
        <v>0</v>
      </c>
    </row>
    <row r="23" spans="2:9" x14ac:dyDescent="0.25">
      <c r="B23" t="s">
        <v>33</v>
      </c>
      <c r="C23">
        <f>'T-accounts (Closing)'!H52</f>
        <v>0</v>
      </c>
    </row>
    <row r="24" spans="2:9" ht="15.75" thickBot="1" x14ac:dyDescent="0.3">
      <c r="C24" s="16">
        <f>SUM(C4:C23)</f>
        <v>9800</v>
      </c>
      <c r="D24" s="16">
        <f>SUM(D4:D23)</f>
        <v>9800</v>
      </c>
    </row>
    <row r="25" spans="2:9" ht="15.75" thickTop="1" x14ac:dyDescent="0.25"/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2:I35"/>
  <sheetViews>
    <sheetView workbookViewId="0"/>
  </sheetViews>
  <sheetFormatPr defaultRowHeight="15" x14ac:dyDescent="0.25"/>
  <cols>
    <col min="2" max="2" width="20" bestFit="1" customWidth="1"/>
    <col min="7" max="7" width="17.42578125" bestFit="1" customWidth="1"/>
  </cols>
  <sheetData>
    <row r="2" spans="1:9" x14ac:dyDescent="0.25">
      <c r="B2" t="s">
        <v>67</v>
      </c>
      <c r="F2" s="1"/>
      <c r="G2" t="s">
        <v>68</v>
      </c>
    </row>
    <row r="4" spans="1:9" x14ac:dyDescent="0.25">
      <c r="A4" t="s">
        <v>92</v>
      </c>
      <c r="B4" t="s">
        <v>93</v>
      </c>
      <c r="C4" t="s">
        <v>1</v>
      </c>
      <c r="D4" t="s">
        <v>2</v>
      </c>
      <c r="F4" t="s">
        <v>92</v>
      </c>
      <c r="G4" t="s">
        <v>93</v>
      </c>
      <c r="H4" t="s">
        <v>1</v>
      </c>
      <c r="I4" t="s">
        <v>2</v>
      </c>
    </row>
    <row r="5" spans="1:9" x14ac:dyDescent="0.25">
      <c r="A5">
        <v>1</v>
      </c>
      <c r="B5" t="s">
        <v>3</v>
      </c>
      <c r="C5">
        <v>500</v>
      </c>
      <c r="F5">
        <v>8</v>
      </c>
      <c r="G5" t="s">
        <v>3</v>
      </c>
      <c r="H5">
        <v>1500</v>
      </c>
    </row>
    <row r="6" spans="1:9" x14ac:dyDescent="0.25">
      <c r="B6" t="s">
        <v>25</v>
      </c>
      <c r="C6">
        <v>1000</v>
      </c>
      <c r="G6" t="s">
        <v>6</v>
      </c>
      <c r="I6">
        <v>1500</v>
      </c>
    </row>
    <row r="7" spans="1:9" x14ac:dyDescent="0.25">
      <c r="B7" t="s">
        <v>6</v>
      </c>
      <c r="D7">
        <v>1500</v>
      </c>
    </row>
    <row r="10" spans="1:9" x14ac:dyDescent="0.25">
      <c r="A10">
        <v>2</v>
      </c>
      <c r="B10" t="s">
        <v>4</v>
      </c>
      <c r="C10">
        <v>300</v>
      </c>
      <c r="F10">
        <v>9</v>
      </c>
      <c r="G10" t="s">
        <v>4</v>
      </c>
      <c r="H10">
        <v>400</v>
      </c>
    </row>
    <row r="11" spans="1:9" x14ac:dyDescent="0.25">
      <c r="B11" t="s">
        <v>5</v>
      </c>
      <c r="D11">
        <v>300</v>
      </c>
      <c r="G11" t="s">
        <v>5</v>
      </c>
      <c r="I11">
        <v>400</v>
      </c>
    </row>
    <row r="15" spans="1:9" x14ac:dyDescent="0.25">
      <c r="A15">
        <v>3</v>
      </c>
      <c r="B15" t="s">
        <v>7</v>
      </c>
      <c r="C15">
        <v>200</v>
      </c>
      <c r="F15">
        <v>10</v>
      </c>
      <c r="G15" t="s">
        <v>7</v>
      </c>
      <c r="H15">
        <v>250</v>
      </c>
    </row>
    <row r="16" spans="1:9" x14ac:dyDescent="0.25">
      <c r="B16" t="s">
        <v>8</v>
      </c>
      <c r="D16">
        <v>200</v>
      </c>
      <c r="G16" t="s">
        <v>8</v>
      </c>
      <c r="I16">
        <v>250</v>
      </c>
    </row>
    <row r="20" spans="1:9" x14ac:dyDescent="0.25">
      <c r="A20">
        <v>4</v>
      </c>
      <c r="B20" t="s">
        <v>0</v>
      </c>
      <c r="C20">
        <v>2000</v>
      </c>
      <c r="F20">
        <v>11</v>
      </c>
      <c r="G20" t="s">
        <v>0</v>
      </c>
      <c r="H20">
        <v>2500</v>
      </c>
    </row>
    <row r="21" spans="1:9" x14ac:dyDescent="0.25">
      <c r="B21" t="s">
        <v>11</v>
      </c>
      <c r="D21">
        <v>2000</v>
      </c>
      <c r="G21" t="s">
        <v>11</v>
      </c>
      <c r="I21">
        <v>2500</v>
      </c>
    </row>
    <row r="23" spans="1:9" x14ac:dyDescent="0.25">
      <c r="A23">
        <v>5</v>
      </c>
      <c r="B23" t="s">
        <v>13</v>
      </c>
      <c r="C23">
        <v>400</v>
      </c>
      <c r="F23">
        <v>12</v>
      </c>
      <c r="G23" t="s">
        <v>13</v>
      </c>
      <c r="H23">
        <v>600</v>
      </c>
    </row>
    <row r="24" spans="1:9" x14ac:dyDescent="0.25">
      <c r="B24" t="s">
        <v>14</v>
      </c>
      <c r="D24">
        <v>400</v>
      </c>
      <c r="G24" t="s">
        <v>14</v>
      </c>
      <c r="I24">
        <v>600</v>
      </c>
    </row>
    <row r="28" spans="1:9" x14ac:dyDescent="0.25">
      <c r="A28">
        <v>6</v>
      </c>
      <c r="B28" t="s">
        <v>15</v>
      </c>
      <c r="C28">
        <v>250</v>
      </c>
      <c r="F28">
        <v>13</v>
      </c>
      <c r="G28" t="s">
        <v>15</v>
      </c>
      <c r="H28">
        <v>200</v>
      </c>
    </row>
    <row r="29" spans="1:9" x14ac:dyDescent="0.25">
      <c r="B29" t="s">
        <v>16</v>
      </c>
      <c r="D29">
        <v>250</v>
      </c>
      <c r="G29" t="s">
        <v>16</v>
      </c>
      <c r="I29">
        <v>200</v>
      </c>
    </row>
    <row r="33" spans="1:9" x14ac:dyDescent="0.25">
      <c r="A33">
        <v>7</v>
      </c>
      <c r="B33" t="s">
        <v>31</v>
      </c>
      <c r="C33">
        <v>500</v>
      </c>
      <c r="F33">
        <v>14</v>
      </c>
      <c r="G33" t="s">
        <v>31</v>
      </c>
      <c r="H33">
        <v>1000</v>
      </c>
    </row>
    <row r="34" spans="1:9" x14ac:dyDescent="0.25">
      <c r="B34" t="s">
        <v>21</v>
      </c>
      <c r="C34">
        <v>500</v>
      </c>
      <c r="G34" t="s">
        <v>8</v>
      </c>
      <c r="I34">
        <v>1000</v>
      </c>
    </row>
    <row r="35" spans="1:9" x14ac:dyDescent="0.25">
      <c r="B35" t="s">
        <v>8</v>
      </c>
      <c r="D35">
        <v>1000</v>
      </c>
    </row>
  </sheetData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I51"/>
  <sheetViews>
    <sheetView zoomScaleNormal="100" workbookViewId="0"/>
  </sheetViews>
  <sheetFormatPr defaultRowHeight="15" x14ac:dyDescent="0.25"/>
  <cols>
    <col min="2" max="9" width="11" customWidth="1"/>
  </cols>
  <sheetData>
    <row r="2" spans="2:9" x14ac:dyDescent="0.25">
      <c r="B2" s="8" t="s">
        <v>39</v>
      </c>
      <c r="F2" s="9" t="s">
        <v>40</v>
      </c>
    </row>
    <row r="4" spans="2:9" x14ac:dyDescent="0.25">
      <c r="B4" s="31" t="s">
        <v>0</v>
      </c>
      <c r="C4" s="31"/>
      <c r="E4" s="31" t="s">
        <v>13</v>
      </c>
      <c r="F4" s="31"/>
      <c r="H4" s="31" t="s">
        <v>19</v>
      </c>
      <c r="I4" s="31"/>
    </row>
    <row r="5" spans="2:9" x14ac:dyDescent="0.25">
      <c r="B5" s="2">
        <v>4500</v>
      </c>
      <c r="E5" s="2">
        <v>500</v>
      </c>
      <c r="H5" s="2">
        <v>5000</v>
      </c>
    </row>
    <row r="6" spans="2:9" x14ac:dyDescent="0.25">
      <c r="B6" s="6"/>
      <c r="C6" s="8">
        <v>1500</v>
      </c>
      <c r="E6" s="6">
        <v>400</v>
      </c>
      <c r="F6" s="8"/>
      <c r="H6" s="3"/>
    </row>
    <row r="7" spans="2:9" x14ac:dyDescent="0.25">
      <c r="B7" s="3"/>
      <c r="C7" s="8">
        <v>300</v>
      </c>
      <c r="E7" s="10">
        <v>600</v>
      </c>
      <c r="H7" s="3"/>
    </row>
    <row r="8" spans="2:9" x14ac:dyDescent="0.25">
      <c r="B8" s="3"/>
      <c r="C8" s="8">
        <v>200</v>
      </c>
      <c r="E8" s="3"/>
      <c r="F8" s="9"/>
      <c r="H8" s="3"/>
    </row>
    <row r="9" spans="2:9" ht="15.75" thickBot="1" x14ac:dyDescent="0.3">
      <c r="B9" s="6">
        <v>2000</v>
      </c>
      <c r="E9" s="11"/>
      <c r="F9" s="5"/>
      <c r="H9" s="4"/>
      <c r="I9" s="5"/>
    </row>
    <row r="10" spans="2:9" ht="15.75" thickTop="1" x14ac:dyDescent="0.25">
      <c r="B10" s="3"/>
      <c r="C10" s="8">
        <v>1000</v>
      </c>
      <c r="E10" s="22">
        <f>SUM(E5:E9)-SUM(F5:F9)</f>
        <v>1500</v>
      </c>
      <c r="H10" s="22">
        <f>SUM(H5:H9)-SUM(I5:I9)</f>
        <v>5000</v>
      </c>
    </row>
    <row r="11" spans="2:9" x14ac:dyDescent="0.25">
      <c r="B11" s="3"/>
      <c r="C11" s="9">
        <v>1500</v>
      </c>
    </row>
    <row r="12" spans="2:9" x14ac:dyDescent="0.25">
      <c r="B12" s="3"/>
      <c r="C12" s="9">
        <v>400</v>
      </c>
    </row>
    <row r="13" spans="2:9" x14ac:dyDescent="0.25">
      <c r="B13" s="3"/>
      <c r="C13" s="9">
        <v>250</v>
      </c>
      <c r="E13" s="31" t="s">
        <v>103</v>
      </c>
      <c r="F13" s="31"/>
      <c r="H13" s="31" t="s">
        <v>23</v>
      </c>
      <c r="I13" s="31"/>
    </row>
    <row r="14" spans="2:9" x14ac:dyDescent="0.25">
      <c r="B14" s="10">
        <v>2500</v>
      </c>
      <c r="C14" s="9"/>
      <c r="E14" s="2"/>
      <c r="F14">
        <v>0</v>
      </c>
      <c r="H14" s="2"/>
      <c r="I14">
        <v>300</v>
      </c>
    </row>
    <row r="15" spans="2:9" x14ac:dyDescent="0.25">
      <c r="B15" s="3"/>
      <c r="C15" s="9">
        <v>1000</v>
      </c>
      <c r="E15" s="3"/>
      <c r="F15" s="13"/>
      <c r="H15" s="6">
        <v>300</v>
      </c>
    </row>
    <row r="16" spans="2:9" x14ac:dyDescent="0.25">
      <c r="B16" s="3"/>
      <c r="E16" s="3"/>
      <c r="H16" s="3"/>
      <c r="I16" s="8">
        <v>400</v>
      </c>
    </row>
    <row r="17" spans="2:9" x14ac:dyDescent="0.25">
      <c r="B17" s="3"/>
      <c r="E17" s="3"/>
      <c r="H17" s="10">
        <v>400</v>
      </c>
    </row>
    <row r="18" spans="2:9" ht="15.75" thickBot="1" x14ac:dyDescent="0.3">
      <c r="B18" s="4"/>
      <c r="C18" s="5"/>
      <c r="E18" s="4"/>
      <c r="F18" s="5"/>
      <c r="H18" s="4"/>
      <c r="I18" s="12">
        <v>600</v>
      </c>
    </row>
    <row r="19" spans="2:9" ht="15.75" thickTop="1" x14ac:dyDescent="0.25">
      <c r="B19" s="22">
        <f>SUM(B5:B18)-SUM(C5:C18)</f>
        <v>2850</v>
      </c>
      <c r="E19" s="3"/>
      <c r="F19" s="23">
        <f>SUM(F14:F18)</f>
        <v>0</v>
      </c>
      <c r="H19" s="3"/>
      <c r="I19" s="24">
        <f>SUM(I14:I18)-SUM(H14:H18)</f>
        <v>600</v>
      </c>
    </row>
    <row r="21" spans="2:9" x14ac:dyDescent="0.25">
      <c r="B21" s="31" t="s">
        <v>21</v>
      </c>
      <c r="C21" s="31"/>
      <c r="E21" s="31" t="s">
        <v>22</v>
      </c>
      <c r="F21" s="31"/>
      <c r="H21" s="31" t="s">
        <v>25</v>
      </c>
      <c r="I21" s="31"/>
    </row>
    <row r="22" spans="2:9" x14ac:dyDescent="0.25">
      <c r="B22" s="2"/>
      <c r="C22">
        <v>500</v>
      </c>
      <c r="E22" s="2"/>
      <c r="F22">
        <v>200</v>
      </c>
      <c r="H22" s="2"/>
      <c r="I22">
        <v>1000</v>
      </c>
    </row>
    <row r="23" spans="2:9" x14ac:dyDescent="0.25">
      <c r="B23" s="6">
        <v>500</v>
      </c>
      <c r="E23" s="6">
        <v>200</v>
      </c>
      <c r="H23" s="6">
        <v>1000</v>
      </c>
    </row>
    <row r="24" spans="2:9" x14ac:dyDescent="0.25">
      <c r="B24" s="3"/>
      <c r="C24" s="13"/>
      <c r="E24" s="3"/>
      <c r="F24" s="8">
        <v>250</v>
      </c>
      <c r="H24" s="3"/>
      <c r="I24" s="13"/>
    </row>
    <row r="25" spans="2:9" x14ac:dyDescent="0.25">
      <c r="B25" s="3"/>
      <c r="E25" s="10">
        <v>250</v>
      </c>
      <c r="H25" s="3"/>
    </row>
    <row r="26" spans="2:9" ht="15.75" thickBot="1" x14ac:dyDescent="0.3">
      <c r="B26" s="4"/>
      <c r="C26" s="5"/>
      <c r="E26" s="4"/>
      <c r="F26" s="12">
        <v>200</v>
      </c>
      <c r="H26" s="4"/>
      <c r="I26" s="5"/>
    </row>
    <row r="27" spans="2:9" ht="15.75" thickTop="1" x14ac:dyDescent="0.25">
      <c r="B27" s="3"/>
      <c r="C27" s="24">
        <f>SUM(C22:C26)-SUM(B22:B26)</f>
        <v>0</v>
      </c>
      <c r="E27" s="3"/>
      <c r="F27" s="24">
        <f>SUM(F22:F26)-SUM(E22:E26)</f>
        <v>200</v>
      </c>
      <c r="H27" s="3"/>
      <c r="I27" s="24">
        <f>SUM(I22:I26)-SUM(H22:H26)</f>
        <v>0</v>
      </c>
    </row>
    <row r="29" spans="2:9" x14ac:dyDescent="0.25">
      <c r="B29" s="31" t="s">
        <v>24</v>
      </c>
      <c r="C29" s="31"/>
      <c r="E29" s="31" t="s">
        <v>27</v>
      </c>
      <c r="F29" s="31"/>
      <c r="H29" s="31" t="s">
        <v>26</v>
      </c>
      <c r="I29" s="31"/>
    </row>
    <row r="30" spans="2:9" x14ac:dyDescent="0.25">
      <c r="B30" s="2"/>
      <c r="C30">
        <v>5000</v>
      </c>
      <c r="E30" s="2"/>
      <c r="F30">
        <v>1000</v>
      </c>
      <c r="H30" s="2"/>
      <c r="I30">
        <v>2000</v>
      </c>
    </row>
    <row r="31" spans="2:9" x14ac:dyDescent="0.25">
      <c r="B31" s="3"/>
      <c r="E31" s="3"/>
      <c r="H31" s="3"/>
    </row>
    <row r="32" spans="2:9" x14ac:dyDescent="0.25">
      <c r="B32" s="3"/>
      <c r="E32" s="3"/>
      <c r="H32" s="3"/>
    </row>
    <row r="33" spans="2:9" x14ac:dyDescent="0.25">
      <c r="B33" s="3"/>
      <c r="E33" s="3"/>
      <c r="H33" s="3"/>
    </row>
    <row r="34" spans="2:9" ht="15.75" thickBot="1" x14ac:dyDescent="0.3">
      <c r="B34" s="4"/>
      <c r="C34" s="5"/>
      <c r="E34" s="4"/>
      <c r="F34" s="5"/>
      <c r="H34" s="4"/>
      <c r="I34" s="5"/>
    </row>
    <row r="35" spans="2:9" ht="15.75" thickTop="1" x14ac:dyDescent="0.25">
      <c r="B35" s="3"/>
      <c r="C35" s="24">
        <f>SUM(C30:C34)-SUM(B30:B34)</f>
        <v>5000</v>
      </c>
      <c r="E35" s="3"/>
      <c r="F35" s="24">
        <f>SUM(F30:F34)-SUM(E30:E34)</f>
        <v>1000</v>
      </c>
      <c r="H35" s="3"/>
      <c r="I35" s="24">
        <f>SUM(I30:I34)-SUM(H30:H34)</f>
        <v>2000</v>
      </c>
    </row>
    <row r="37" spans="2:9" x14ac:dyDescent="0.25">
      <c r="B37" s="31" t="s">
        <v>17</v>
      </c>
      <c r="C37" s="31"/>
      <c r="E37" s="31" t="s">
        <v>29</v>
      </c>
      <c r="F37" s="31"/>
      <c r="H37" s="31" t="s">
        <v>9</v>
      </c>
      <c r="I37" s="31"/>
    </row>
    <row r="38" spans="2:9" x14ac:dyDescent="0.25">
      <c r="B38" s="7">
        <v>500</v>
      </c>
      <c r="E38" s="7"/>
      <c r="H38" s="7"/>
      <c r="I38" s="8">
        <v>2000</v>
      </c>
    </row>
    <row r="39" spans="2:9" x14ac:dyDescent="0.25">
      <c r="B39" s="10">
        <v>1500</v>
      </c>
      <c r="E39" s="10"/>
      <c r="H39" s="3"/>
      <c r="I39" s="9">
        <v>2500</v>
      </c>
    </row>
    <row r="40" spans="2:9" x14ac:dyDescent="0.25">
      <c r="B40" s="15"/>
      <c r="E40" s="3"/>
      <c r="H40" s="3"/>
    </row>
    <row r="41" spans="2:9" x14ac:dyDescent="0.25">
      <c r="B41" s="3"/>
      <c r="E41" s="3"/>
      <c r="H41" s="3"/>
    </row>
    <row r="42" spans="2:9" ht="15.75" thickBot="1" x14ac:dyDescent="0.3">
      <c r="B42" s="4"/>
      <c r="C42" s="5"/>
      <c r="E42" s="4"/>
      <c r="F42" s="5"/>
      <c r="H42" s="4"/>
      <c r="I42" s="5"/>
    </row>
    <row r="43" spans="2:9" ht="15.75" thickTop="1" x14ac:dyDescent="0.25">
      <c r="B43" s="22">
        <f>SUM(B38:B42)-SUM(C38:C42)</f>
        <v>2000</v>
      </c>
      <c r="C43" s="21"/>
      <c r="E43" s="22">
        <f>SUM(E38:E42)-SUM(F38:F42)</f>
        <v>0</v>
      </c>
      <c r="H43" s="3"/>
      <c r="I43" s="24">
        <f>SUM(I38:I42)-SUM(H38:H42)</f>
        <v>4500</v>
      </c>
    </row>
    <row r="45" spans="2:9" x14ac:dyDescent="0.25">
      <c r="B45" s="31" t="s">
        <v>74</v>
      </c>
      <c r="C45" s="31"/>
      <c r="E45" s="31" t="s">
        <v>31</v>
      </c>
      <c r="F45" s="31"/>
      <c r="H45" s="31" t="s">
        <v>18</v>
      </c>
      <c r="I45" s="31"/>
    </row>
    <row r="46" spans="2:9" x14ac:dyDescent="0.25">
      <c r="B46" s="7">
        <v>250</v>
      </c>
      <c r="E46" s="7">
        <v>500</v>
      </c>
      <c r="H46" s="14"/>
    </row>
    <row r="47" spans="2:9" x14ac:dyDescent="0.25">
      <c r="B47" s="10">
        <v>200</v>
      </c>
      <c r="E47" s="10">
        <v>1000</v>
      </c>
      <c r="F47" t="s">
        <v>37</v>
      </c>
      <c r="H47" s="10"/>
    </row>
    <row r="48" spans="2:9" x14ac:dyDescent="0.25">
      <c r="B48" s="3"/>
      <c r="E48" s="15"/>
      <c r="H48" s="3"/>
    </row>
    <row r="49" spans="2:9" x14ac:dyDescent="0.25">
      <c r="B49" s="3"/>
      <c r="E49" s="3"/>
      <c r="H49" s="3"/>
    </row>
    <row r="50" spans="2:9" ht="15.75" thickBot="1" x14ac:dyDescent="0.3">
      <c r="B50" s="4"/>
      <c r="C50" s="5"/>
      <c r="E50" s="4"/>
      <c r="F50" s="5"/>
      <c r="H50" s="4"/>
      <c r="I50" s="5"/>
    </row>
    <row r="51" spans="2:9" ht="15.75" thickTop="1" x14ac:dyDescent="0.25">
      <c r="B51" s="22">
        <f>SUM(B46:B50)-SUM(C46:C50)</f>
        <v>450</v>
      </c>
      <c r="E51" s="22">
        <f>SUM(E46:E50)-SUM(F46:F50)</f>
        <v>1500</v>
      </c>
      <c r="H51" s="22">
        <f>SUM(H46:H50)-SUM(I46:I50)</f>
        <v>0</v>
      </c>
    </row>
  </sheetData>
  <mergeCells count="17">
    <mergeCell ref="B4:C4"/>
    <mergeCell ref="E4:F4"/>
    <mergeCell ref="H4:I4"/>
    <mergeCell ref="E13:F13"/>
    <mergeCell ref="H13:I13"/>
    <mergeCell ref="B21:C21"/>
    <mergeCell ref="E21:F21"/>
    <mergeCell ref="H21:I21"/>
    <mergeCell ref="B29:C29"/>
    <mergeCell ref="E29:F29"/>
    <mergeCell ref="H29:I29"/>
    <mergeCell ref="B37:C37"/>
    <mergeCell ref="E37:F37"/>
    <mergeCell ref="H37:I37"/>
    <mergeCell ref="B45:C45"/>
    <mergeCell ref="E45:F45"/>
    <mergeCell ref="H45:I4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2:K25"/>
  <sheetViews>
    <sheetView workbookViewId="0"/>
  </sheetViews>
  <sheetFormatPr defaultRowHeight="15" x14ac:dyDescent="0.25"/>
  <cols>
    <col min="2" max="2" width="19" bestFit="1" customWidth="1"/>
  </cols>
  <sheetData>
    <row r="2" spans="2:11" x14ac:dyDescent="0.25">
      <c r="B2" s="32" t="s">
        <v>42</v>
      </c>
      <c r="C2" s="32"/>
      <c r="D2" s="32"/>
    </row>
    <row r="3" spans="2:11" x14ac:dyDescent="0.25">
      <c r="C3" t="s">
        <v>1</v>
      </c>
      <c r="D3" t="s">
        <v>2</v>
      </c>
    </row>
    <row r="4" spans="2:11" x14ac:dyDescent="0.25">
      <c r="B4" s="18" t="s">
        <v>34</v>
      </c>
    </row>
    <row r="5" spans="2:11" x14ac:dyDescent="0.25">
      <c r="B5" t="s">
        <v>0</v>
      </c>
      <c r="C5">
        <f>'T-accounts'!B19</f>
        <v>2850</v>
      </c>
    </row>
    <row r="6" spans="2:11" x14ac:dyDescent="0.25">
      <c r="B6" t="s">
        <v>13</v>
      </c>
      <c r="C6">
        <f>'T-accounts'!E10</f>
        <v>1500</v>
      </c>
      <c r="F6" t="s">
        <v>81</v>
      </c>
    </row>
    <row r="7" spans="2:11" x14ac:dyDescent="0.25">
      <c r="B7" t="s">
        <v>19</v>
      </c>
      <c r="C7">
        <f>'T-accounts'!H10</f>
        <v>5000</v>
      </c>
      <c r="G7" t="s">
        <v>48</v>
      </c>
    </row>
    <row r="8" spans="2:11" x14ac:dyDescent="0.25">
      <c r="B8" t="s">
        <v>103</v>
      </c>
      <c r="D8">
        <f>'T-accounts'!F19</f>
        <v>0</v>
      </c>
    </row>
    <row r="9" spans="2:11" x14ac:dyDescent="0.25">
      <c r="B9" s="18" t="s">
        <v>35</v>
      </c>
      <c r="G9" t="s">
        <v>44</v>
      </c>
      <c r="H9">
        <f>SUM(D10:D14)-SUM(C10:C14)</f>
        <v>5800</v>
      </c>
      <c r="J9" t="s">
        <v>43</v>
      </c>
      <c r="K9">
        <f>SUM(C5:C8)-SUM(D5:D8)</f>
        <v>9350</v>
      </c>
    </row>
    <row r="10" spans="2:11" x14ac:dyDescent="0.25">
      <c r="B10" t="s">
        <v>23</v>
      </c>
      <c r="D10">
        <f>'T-accounts'!I19</f>
        <v>600</v>
      </c>
      <c r="G10" t="s">
        <v>45</v>
      </c>
      <c r="H10">
        <f>SUM(D16:D23)-SUM(C16:C23)</f>
        <v>3550</v>
      </c>
    </row>
    <row r="11" spans="2:11" ht="15.75" thickBot="1" x14ac:dyDescent="0.3">
      <c r="B11" t="s">
        <v>21</v>
      </c>
      <c r="D11">
        <f>'T-accounts'!C27</f>
        <v>0</v>
      </c>
      <c r="H11" s="16">
        <f>SUM(H9:H10)</f>
        <v>9350</v>
      </c>
    </row>
    <row r="12" spans="2:11" ht="15.75" thickTop="1" x14ac:dyDescent="0.25">
      <c r="B12" t="s">
        <v>22</v>
      </c>
      <c r="D12">
        <f>'T-accounts'!F27</f>
        <v>200</v>
      </c>
    </row>
    <row r="13" spans="2:11" x14ac:dyDescent="0.25">
      <c r="B13" t="s">
        <v>25</v>
      </c>
      <c r="D13">
        <f>'T-accounts'!I27</f>
        <v>0</v>
      </c>
      <c r="I13" s="17" t="s">
        <v>78</v>
      </c>
    </row>
    <row r="14" spans="2:11" x14ac:dyDescent="0.25">
      <c r="B14" t="s">
        <v>24</v>
      </c>
      <c r="D14">
        <f>'T-accounts'!C35</f>
        <v>5000</v>
      </c>
    </row>
    <row r="15" spans="2:11" x14ac:dyDescent="0.25">
      <c r="B15" s="18" t="s">
        <v>36</v>
      </c>
      <c r="G15" t="s">
        <v>79</v>
      </c>
    </row>
    <row r="16" spans="2:11" x14ac:dyDescent="0.25">
      <c r="B16" t="s">
        <v>27</v>
      </c>
      <c r="D16">
        <f>'T-accounts'!F35</f>
        <v>1000</v>
      </c>
    </row>
    <row r="17" spans="2:9" x14ac:dyDescent="0.25">
      <c r="B17" t="s">
        <v>26</v>
      </c>
      <c r="D17">
        <f>'T-accounts'!I35</f>
        <v>2000</v>
      </c>
      <c r="H17" t="s">
        <v>51</v>
      </c>
      <c r="I17">
        <f>C24</f>
        <v>13300</v>
      </c>
    </row>
    <row r="18" spans="2:9" x14ac:dyDescent="0.25">
      <c r="B18" t="s">
        <v>17</v>
      </c>
      <c r="C18">
        <f>'T-accounts'!B43</f>
        <v>2000</v>
      </c>
      <c r="H18" t="s">
        <v>50</v>
      </c>
      <c r="I18">
        <f>D24</f>
        <v>13300</v>
      </c>
    </row>
    <row r="19" spans="2:9" x14ac:dyDescent="0.25">
      <c r="B19" t="s">
        <v>29</v>
      </c>
      <c r="C19">
        <f>'T-accounts'!E43</f>
        <v>0</v>
      </c>
    </row>
    <row r="20" spans="2:9" x14ac:dyDescent="0.25">
      <c r="B20" t="s">
        <v>9</v>
      </c>
      <c r="D20">
        <f>'T-accounts'!I43</f>
        <v>4500</v>
      </c>
      <c r="I20" s="17" t="s">
        <v>80</v>
      </c>
    </row>
    <row r="21" spans="2:9" x14ac:dyDescent="0.25">
      <c r="B21" t="s">
        <v>74</v>
      </c>
      <c r="C21">
        <f>'T-accounts'!B51</f>
        <v>450</v>
      </c>
    </row>
    <row r="22" spans="2:9" x14ac:dyDescent="0.25">
      <c r="B22" t="s">
        <v>31</v>
      </c>
      <c r="C22">
        <f>'T-accounts'!E51</f>
        <v>1500</v>
      </c>
    </row>
    <row r="23" spans="2:9" x14ac:dyDescent="0.25">
      <c r="B23" t="s">
        <v>33</v>
      </c>
      <c r="C23">
        <f>'T-accounts'!H51</f>
        <v>0</v>
      </c>
    </row>
    <row r="24" spans="2:9" ht="15.75" thickBot="1" x14ac:dyDescent="0.3">
      <c r="C24" s="16">
        <f>SUM(C4:C23)</f>
        <v>13300</v>
      </c>
      <c r="D24" s="16">
        <f>SUM(D4:D23)</f>
        <v>13300</v>
      </c>
    </row>
    <row r="25" spans="2:9" ht="15.75" thickTop="1" x14ac:dyDescent="0.25"/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D15"/>
  <sheetViews>
    <sheetView workbookViewId="0"/>
  </sheetViews>
  <sheetFormatPr defaultRowHeight="15" x14ac:dyDescent="0.25"/>
  <cols>
    <col min="2" max="2" width="26.5703125" bestFit="1" customWidth="1"/>
  </cols>
  <sheetData>
    <row r="2" spans="1:4" x14ac:dyDescent="0.25">
      <c r="A2" s="1"/>
      <c r="B2" t="s">
        <v>69</v>
      </c>
    </row>
    <row r="3" spans="1:4" x14ac:dyDescent="0.25">
      <c r="A3" s="1"/>
    </row>
    <row r="4" spans="1:4" x14ac:dyDescent="0.25">
      <c r="A4" t="s">
        <v>92</v>
      </c>
      <c r="B4" t="s">
        <v>93</v>
      </c>
      <c r="C4" t="s">
        <v>1</v>
      </c>
      <c r="D4" t="s">
        <v>2</v>
      </c>
    </row>
    <row r="5" spans="1:4" x14ac:dyDescent="0.25">
      <c r="A5" s="28" t="s">
        <v>61</v>
      </c>
      <c r="B5" t="s">
        <v>17</v>
      </c>
      <c r="C5">
        <v>1000</v>
      </c>
    </row>
    <row r="6" spans="1:4" x14ac:dyDescent="0.25">
      <c r="B6" t="s">
        <v>28</v>
      </c>
      <c r="D6">
        <v>1000</v>
      </c>
    </row>
    <row r="8" spans="1:4" x14ac:dyDescent="0.25">
      <c r="A8" s="28" t="s">
        <v>63</v>
      </c>
      <c r="B8" t="s">
        <v>31</v>
      </c>
      <c r="C8">
        <v>500</v>
      </c>
    </row>
    <row r="9" spans="1:4" x14ac:dyDescent="0.25">
      <c r="B9" t="s">
        <v>32</v>
      </c>
      <c r="D9">
        <v>500</v>
      </c>
    </row>
    <row r="11" spans="1:4" x14ac:dyDescent="0.25">
      <c r="A11" s="28" t="s">
        <v>65</v>
      </c>
      <c r="B11" t="s">
        <v>18</v>
      </c>
      <c r="C11">
        <v>500</v>
      </c>
    </row>
    <row r="12" spans="1:4" x14ac:dyDescent="0.25">
      <c r="B12" t="s">
        <v>102</v>
      </c>
      <c r="D12">
        <v>500</v>
      </c>
    </row>
    <row r="14" spans="1:4" x14ac:dyDescent="0.25">
      <c r="A14" s="28" t="s">
        <v>91</v>
      </c>
      <c r="B14" t="s">
        <v>10</v>
      </c>
      <c r="C14">
        <v>1200</v>
      </c>
    </row>
    <row r="15" spans="1:4" x14ac:dyDescent="0.25">
      <c r="B15" t="s">
        <v>12</v>
      </c>
      <c r="D15">
        <v>1200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2:I52"/>
  <sheetViews>
    <sheetView workbookViewId="0"/>
  </sheetViews>
  <sheetFormatPr defaultRowHeight="15" x14ac:dyDescent="0.25"/>
  <sheetData>
    <row r="2" spans="2:9" x14ac:dyDescent="0.25">
      <c r="B2" s="8" t="s">
        <v>39</v>
      </c>
      <c r="F2" s="9" t="s">
        <v>40</v>
      </c>
    </row>
    <row r="3" spans="2:9" x14ac:dyDescent="0.25">
      <c r="B3" s="13" t="s">
        <v>41</v>
      </c>
    </row>
    <row r="5" spans="2:9" x14ac:dyDescent="0.25">
      <c r="B5" s="31" t="s">
        <v>0</v>
      </c>
      <c r="C5" s="31"/>
      <c r="E5" s="31" t="s">
        <v>13</v>
      </c>
      <c r="F5" s="31"/>
      <c r="H5" s="31" t="s">
        <v>19</v>
      </c>
      <c r="I5" s="31"/>
    </row>
    <row r="6" spans="2:9" x14ac:dyDescent="0.25">
      <c r="B6" s="2">
        <v>4500</v>
      </c>
      <c r="E6" s="2">
        <v>500</v>
      </c>
      <c r="H6" s="2">
        <v>5000</v>
      </c>
    </row>
    <row r="7" spans="2:9" x14ac:dyDescent="0.25">
      <c r="B7" s="6"/>
      <c r="C7" s="8">
        <v>1500</v>
      </c>
      <c r="E7" s="6">
        <v>400</v>
      </c>
      <c r="F7" s="8"/>
      <c r="H7" s="3"/>
    </row>
    <row r="8" spans="2:9" x14ac:dyDescent="0.25">
      <c r="B8" s="3"/>
      <c r="C8" s="8">
        <v>300</v>
      </c>
      <c r="E8" s="10">
        <v>600</v>
      </c>
      <c r="H8" s="3"/>
    </row>
    <row r="9" spans="2:9" x14ac:dyDescent="0.25">
      <c r="B9" s="3"/>
      <c r="C9" s="8">
        <v>200</v>
      </c>
      <c r="E9" s="3"/>
      <c r="F9" s="13">
        <v>1200</v>
      </c>
      <c r="H9" s="3"/>
    </row>
    <row r="10" spans="2:9" ht="15.75" thickBot="1" x14ac:dyDescent="0.3">
      <c r="B10" s="6">
        <v>2000</v>
      </c>
      <c r="E10" s="11"/>
      <c r="F10" s="5"/>
      <c r="H10" s="4"/>
      <c r="I10" s="5"/>
    </row>
    <row r="11" spans="2:9" ht="15.75" thickTop="1" x14ac:dyDescent="0.25">
      <c r="B11" s="3"/>
      <c r="C11" s="8">
        <v>1000</v>
      </c>
      <c r="E11" s="3">
        <f>SUM(E6:E10)-SUM(F6:F10)</f>
        <v>300</v>
      </c>
      <c r="H11" s="3">
        <f>SUM(H6:H10)-SUM(I6:I10)</f>
        <v>5000</v>
      </c>
    </row>
    <row r="12" spans="2:9" x14ac:dyDescent="0.25">
      <c r="B12" s="3"/>
      <c r="C12" s="9">
        <v>1500</v>
      </c>
    </row>
    <row r="13" spans="2:9" x14ac:dyDescent="0.25">
      <c r="B13" s="3"/>
      <c r="C13" s="9">
        <v>400</v>
      </c>
    </row>
    <row r="14" spans="2:9" x14ac:dyDescent="0.25">
      <c r="B14" s="3"/>
      <c r="C14" s="9">
        <v>250</v>
      </c>
      <c r="E14" s="31" t="s">
        <v>103</v>
      </c>
      <c r="F14" s="31"/>
      <c r="H14" s="31" t="s">
        <v>23</v>
      </c>
      <c r="I14" s="31"/>
    </row>
    <row r="15" spans="2:9" x14ac:dyDescent="0.25">
      <c r="B15" s="10">
        <v>2500</v>
      </c>
      <c r="C15" s="9"/>
      <c r="E15" s="2"/>
      <c r="F15">
        <v>0</v>
      </c>
      <c r="H15" s="2"/>
      <c r="I15">
        <v>300</v>
      </c>
    </row>
    <row r="16" spans="2:9" x14ac:dyDescent="0.25">
      <c r="B16" s="3"/>
      <c r="C16" s="9">
        <v>1000</v>
      </c>
      <c r="E16" s="3"/>
      <c r="F16" s="13">
        <v>500</v>
      </c>
      <c r="H16" s="6">
        <v>300</v>
      </c>
    </row>
    <row r="17" spans="2:9" x14ac:dyDescent="0.25">
      <c r="B17" s="3"/>
      <c r="E17" s="3"/>
      <c r="H17" s="3"/>
      <c r="I17" s="8">
        <v>400</v>
      </c>
    </row>
    <row r="18" spans="2:9" x14ac:dyDescent="0.25">
      <c r="B18" s="3"/>
      <c r="E18" s="3"/>
      <c r="H18" s="10">
        <v>400</v>
      </c>
    </row>
    <row r="19" spans="2:9" ht="15.75" thickBot="1" x14ac:dyDescent="0.3">
      <c r="B19" s="4"/>
      <c r="C19" s="5"/>
      <c r="E19" s="4"/>
      <c r="F19" s="5"/>
      <c r="H19" s="4"/>
      <c r="I19" s="12">
        <v>600</v>
      </c>
    </row>
    <row r="20" spans="2:9" ht="15.75" thickTop="1" x14ac:dyDescent="0.25">
      <c r="B20" s="3">
        <v>2850</v>
      </c>
      <c r="E20" s="3"/>
      <c r="F20">
        <f>SUM(F15:F19)</f>
        <v>500</v>
      </c>
      <c r="H20" s="3"/>
      <c r="I20" s="21">
        <f>SUM(I15:I19)-SUM(H15:H19)</f>
        <v>600</v>
      </c>
    </row>
    <row r="22" spans="2:9" x14ac:dyDescent="0.25">
      <c r="B22" s="31" t="s">
        <v>21</v>
      </c>
      <c r="C22" s="31"/>
      <c r="E22" s="31" t="s">
        <v>22</v>
      </c>
      <c r="F22" s="31"/>
      <c r="H22" s="31" t="s">
        <v>25</v>
      </c>
      <c r="I22" s="31"/>
    </row>
    <row r="23" spans="2:9" x14ac:dyDescent="0.25">
      <c r="B23" s="2"/>
      <c r="C23">
        <v>500</v>
      </c>
      <c r="E23" s="2"/>
      <c r="F23">
        <v>200</v>
      </c>
      <c r="H23" s="2"/>
      <c r="I23">
        <v>1000</v>
      </c>
    </row>
    <row r="24" spans="2:9" x14ac:dyDescent="0.25">
      <c r="B24" s="6">
        <v>500</v>
      </c>
      <c r="E24" s="6">
        <v>200</v>
      </c>
      <c r="H24" s="6">
        <v>1000</v>
      </c>
    </row>
    <row r="25" spans="2:9" x14ac:dyDescent="0.25">
      <c r="B25" s="3"/>
      <c r="C25" s="13">
        <v>500</v>
      </c>
      <c r="E25" s="3"/>
      <c r="F25" s="8">
        <v>250</v>
      </c>
      <c r="H25" s="3"/>
      <c r="I25" s="13">
        <v>1000</v>
      </c>
    </row>
    <row r="26" spans="2:9" x14ac:dyDescent="0.25">
      <c r="B26" s="3"/>
      <c r="E26" s="10">
        <v>250</v>
      </c>
      <c r="H26" s="3"/>
    </row>
    <row r="27" spans="2:9" ht="15.75" thickBot="1" x14ac:dyDescent="0.3">
      <c r="B27" s="4"/>
      <c r="C27" s="5"/>
      <c r="E27" s="4"/>
      <c r="F27" s="12">
        <v>200</v>
      </c>
      <c r="H27" s="4"/>
      <c r="I27" s="5"/>
    </row>
    <row r="28" spans="2:9" ht="15.75" thickTop="1" x14ac:dyDescent="0.25">
      <c r="B28" s="3"/>
      <c r="C28" s="21">
        <f>SUM(C23:C27)-SUM(B23:B27)</f>
        <v>500</v>
      </c>
      <c r="E28" s="3"/>
      <c r="F28" s="21">
        <f>SUM(F23:F27)-SUM(E23:E27)</f>
        <v>200</v>
      </c>
      <c r="H28" s="3"/>
      <c r="I28" s="21">
        <f>SUM(I23:I27)-SUM(H23:H27)</f>
        <v>1000</v>
      </c>
    </row>
    <row r="30" spans="2:9" x14ac:dyDescent="0.25">
      <c r="B30" s="31" t="s">
        <v>24</v>
      </c>
      <c r="C30" s="31"/>
      <c r="E30" s="31" t="s">
        <v>27</v>
      </c>
      <c r="F30" s="31"/>
      <c r="H30" s="31" t="s">
        <v>26</v>
      </c>
      <c r="I30" s="31"/>
    </row>
    <row r="31" spans="2:9" x14ac:dyDescent="0.25">
      <c r="B31" s="2"/>
      <c r="C31">
        <v>5000</v>
      </c>
      <c r="E31" s="2"/>
      <c r="F31">
        <v>1000</v>
      </c>
      <c r="H31" s="2"/>
      <c r="I31">
        <v>2000</v>
      </c>
    </row>
    <row r="32" spans="2:9" x14ac:dyDescent="0.25">
      <c r="B32" s="3"/>
      <c r="E32" s="3"/>
      <c r="H32" s="3"/>
    </row>
    <row r="33" spans="2:9" x14ac:dyDescent="0.25">
      <c r="B33" s="3"/>
      <c r="E33" s="3"/>
      <c r="H33" s="3"/>
    </row>
    <row r="34" spans="2:9" x14ac:dyDescent="0.25">
      <c r="B34" s="3"/>
      <c r="E34" s="3"/>
      <c r="H34" s="3"/>
    </row>
    <row r="35" spans="2:9" ht="15.75" thickBot="1" x14ac:dyDescent="0.3">
      <c r="B35" s="4"/>
      <c r="C35" s="5"/>
      <c r="E35" s="4"/>
      <c r="F35" s="5"/>
      <c r="H35" s="4"/>
      <c r="I35" s="5"/>
    </row>
    <row r="36" spans="2:9" ht="15.75" thickTop="1" x14ac:dyDescent="0.25">
      <c r="B36" s="3"/>
      <c r="C36" s="21">
        <f>SUM(C31:C35)-SUM(B31:B35)</f>
        <v>5000</v>
      </c>
      <c r="E36" s="3"/>
      <c r="F36" s="21">
        <f>SUM(F31:F35)-SUM(E31:E35)</f>
        <v>1000</v>
      </c>
      <c r="H36" s="3"/>
      <c r="I36" s="21">
        <f>SUM(I31:I35)-SUM(H31:H35)</f>
        <v>2000</v>
      </c>
    </row>
    <row r="38" spans="2:9" x14ac:dyDescent="0.25">
      <c r="B38" s="31" t="s">
        <v>17</v>
      </c>
      <c r="C38" s="31"/>
      <c r="E38" s="31" t="s">
        <v>29</v>
      </c>
      <c r="F38" s="31"/>
      <c r="H38" s="31" t="s">
        <v>9</v>
      </c>
      <c r="I38" s="31"/>
    </row>
    <row r="39" spans="2:9" x14ac:dyDescent="0.25">
      <c r="B39" s="7">
        <v>500</v>
      </c>
      <c r="E39" s="14">
        <v>1200</v>
      </c>
      <c r="H39" s="7"/>
      <c r="I39" s="8">
        <v>2000</v>
      </c>
    </row>
    <row r="40" spans="2:9" x14ac:dyDescent="0.25">
      <c r="B40" s="10">
        <v>1500</v>
      </c>
      <c r="E40" s="10"/>
      <c r="H40" s="3"/>
      <c r="I40" s="9">
        <v>2500</v>
      </c>
    </row>
    <row r="41" spans="2:9" x14ac:dyDescent="0.25">
      <c r="B41" s="15">
        <v>1000</v>
      </c>
      <c r="E41" s="3"/>
      <c r="H41" s="3"/>
    </row>
    <row r="42" spans="2:9" x14ac:dyDescent="0.25">
      <c r="B42" s="3"/>
      <c r="E42" s="3"/>
      <c r="H42" s="3"/>
    </row>
    <row r="43" spans="2:9" ht="15.75" thickBot="1" x14ac:dyDescent="0.3">
      <c r="B43" s="4"/>
      <c r="C43" s="5"/>
      <c r="E43" s="4"/>
      <c r="F43" s="5"/>
      <c r="H43" s="4"/>
      <c r="I43" s="5"/>
    </row>
    <row r="44" spans="2:9" ht="15.75" thickTop="1" x14ac:dyDescent="0.25">
      <c r="B44" s="3">
        <f>SUM(B39:B43)-SUM(C39:C43)</f>
        <v>3000</v>
      </c>
      <c r="C44" s="21"/>
      <c r="E44" s="3">
        <f>SUM(E39:E43)-SUM(F39:F43)</f>
        <v>1200</v>
      </c>
      <c r="H44" s="3"/>
      <c r="I44" s="21">
        <f>SUM(I39:I43)-SUM(H39:H43)</f>
        <v>4500</v>
      </c>
    </row>
    <row r="46" spans="2:9" x14ac:dyDescent="0.25">
      <c r="B46" s="31" t="s">
        <v>74</v>
      </c>
      <c r="C46" s="31"/>
      <c r="E46" s="31" t="s">
        <v>31</v>
      </c>
      <c r="F46" s="31"/>
      <c r="H46" s="31" t="s">
        <v>33</v>
      </c>
      <c r="I46" s="31"/>
    </row>
    <row r="47" spans="2:9" x14ac:dyDescent="0.25">
      <c r="B47" s="7">
        <v>250</v>
      </c>
      <c r="E47" s="7">
        <v>500</v>
      </c>
      <c r="H47" s="14">
        <v>500</v>
      </c>
    </row>
    <row r="48" spans="2:9" x14ac:dyDescent="0.25">
      <c r="B48" s="10">
        <v>200</v>
      </c>
      <c r="E48" s="10">
        <v>1000</v>
      </c>
      <c r="F48" t="s">
        <v>37</v>
      </c>
      <c r="H48" s="10"/>
    </row>
    <row r="49" spans="2:9" x14ac:dyDescent="0.25">
      <c r="B49" s="3"/>
      <c r="E49" s="15">
        <v>500</v>
      </c>
      <c r="H49" s="3"/>
    </row>
    <row r="50" spans="2:9" x14ac:dyDescent="0.25">
      <c r="B50" s="3"/>
      <c r="E50" s="3"/>
      <c r="H50" s="3"/>
    </row>
    <row r="51" spans="2:9" ht="15.75" thickBot="1" x14ac:dyDescent="0.3">
      <c r="B51" s="4"/>
      <c r="C51" s="5"/>
      <c r="E51" s="4"/>
      <c r="F51" s="5"/>
      <c r="H51" s="4"/>
      <c r="I51" s="5"/>
    </row>
    <row r="52" spans="2:9" ht="15.75" thickTop="1" x14ac:dyDescent="0.25">
      <c r="B52" s="3">
        <f>SUM(B47:B51)-SUM(C47:C51)</f>
        <v>450</v>
      </c>
      <c r="E52" s="3">
        <f>SUM(E47:E51)-SUM(F47:F51)</f>
        <v>2000</v>
      </c>
      <c r="H52" s="3">
        <f>SUM(H47:H51)-SUM(I47:I51)</f>
        <v>500</v>
      </c>
    </row>
  </sheetData>
  <mergeCells count="17">
    <mergeCell ref="B46:C46"/>
    <mergeCell ref="E46:F46"/>
    <mergeCell ref="H46:I46"/>
    <mergeCell ref="B30:C30"/>
    <mergeCell ref="E30:F30"/>
    <mergeCell ref="H30:I30"/>
    <mergeCell ref="B38:C38"/>
    <mergeCell ref="E38:F38"/>
    <mergeCell ref="H38:I38"/>
    <mergeCell ref="B22:C22"/>
    <mergeCell ref="E22:F22"/>
    <mergeCell ref="H22:I22"/>
    <mergeCell ref="B5:C5"/>
    <mergeCell ref="E5:F5"/>
    <mergeCell ref="H5:I5"/>
    <mergeCell ref="E14:F14"/>
    <mergeCell ref="H14:I1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2:K25"/>
  <sheetViews>
    <sheetView workbookViewId="0"/>
  </sheetViews>
  <sheetFormatPr defaultRowHeight="15" x14ac:dyDescent="0.25"/>
  <cols>
    <col min="2" max="2" width="19" bestFit="1" customWidth="1"/>
  </cols>
  <sheetData>
    <row r="2" spans="2:11" x14ac:dyDescent="0.25">
      <c r="B2" s="32" t="s">
        <v>38</v>
      </c>
      <c r="C2" s="32"/>
      <c r="D2" s="32"/>
    </row>
    <row r="3" spans="2:11" x14ac:dyDescent="0.25">
      <c r="C3" t="s">
        <v>1</v>
      </c>
      <c r="D3" t="s">
        <v>2</v>
      </c>
    </row>
    <row r="4" spans="2:11" x14ac:dyDescent="0.25">
      <c r="B4" s="18" t="s">
        <v>34</v>
      </c>
    </row>
    <row r="5" spans="2:11" x14ac:dyDescent="0.25">
      <c r="B5" t="s">
        <v>0</v>
      </c>
      <c r="C5">
        <f>'T-accounts (Adj)'!B20</f>
        <v>2850</v>
      </c>
    </row>
    <row r="6" spans="2:11" x14ac:dyDescent="0.25">
      <c r="B6" t="s">
        <v>13</v>
      </c>
      <c r="C6">
        <f>'T-accounts (Adj)'!E11</f>
        <v>300</v>
      </c>
      <c r="F6" t="s">
        <v>81</v>
      </c>
    </row>
    <row r="7" spans="2:11" x14ac:dyDescent="0.25">
      <c r="B7" t="s">
        <v>19</v>
      </c>
      <c r="C7">
        <f>'T-accounts (Adj)'!H11</f>
        <v>5000</v>
      </c>
      <c r="G7" t="s">
        <v>48</v>
      </c>
    </row>
    <row r="8" spans="2:11" x14ac:dyDescent="0.25">
      <c r="B8" t="s">
        <v>103</v>
      </c>
      <c r="D8">
        <f>'T-accounts (Adj)'!F20</f>
        <v>500</v>
      </c>
    </row>
    <row r="9" spans="2:11" x14ac:dyDescent="0.25">
      <c r="B9" s="18" t="s">
        <v>35</v>
      </c>
      <c r="G9" t="s">
        <v>44</v>
      </c>
      <c r="H9">
        <f>SUM(D10:D14)-SUM(C10:C14)</f>
        <v>7300</v>
      </c>
      <c r="J9" t="s">
        <v>43</v>
      </c>
      <c r="K9">
        <f>SUM(C5:C8)-SUM(D5:D8)</f>
        <v>7650</v>
      </c>
    </row>
    <row r="10" spans="2:11" x14ac:dyDescent="0.25">
      <c r="B10" t="s">
        <v>23</v>
      </c>
      <c r="D10">
        <f>'T-accounts (Adj)'!I20</f>
        <v>600</v>
      </c>
      <c r="G10" t="s">
        <v>45</v>
      </c>
      <c r="H10">
        <f>SUM(D16:D23)-SUM(C16:C23)</f>
        <v>350</v>
      </c>
    </row>
    <row r="11" spans="2:11" ht="15.75" thickBot="1" x14ac:dyDescent="0.3">
      <c r="B11" t="s">
        <v>21</v>
      </c>
      <c r="D11">
        <f>'T-accounts (Adj)'!C28</f>
        <v>500</v>
      </c>
      <c r="H11" s="16">
        <f>SUM(H9:H10)</f>
        <v>7650</v>
      </c>
    </row>
    <row r="12" spans="2:11" ht="15.75" thickTop="1" x14ac:dyDescent="0.25">
      <c r="B12" t="s">
        <v>22</v>
      </c>
      <c r="D12">
        <f>'T-accounts (Adj)'!F28</f>
        <v>200</v>
      </c>
    </row>
    <row r="13" spans="2:11" x14ac:dyDescent="0.25">
      <c r="B13" t="s">
        <v>25</v>
      </c>
      <c r="D13">
        <f>'T-accounts (Adj)'!I28</f>
        <v>1000</v>
      </c>
      <c r="I13" s="17" t="s">
        <v>46</v>
      </c>
    </row>
    <row r="14" spans="2:11" x14ac:dyDescent="0.25">
      <c r="B14" t="s">
        <v>24</v>
      </c>
      <c r="D14">
        <f>'T-accounts (Adj)'!C36</f>
        <v>5000</v>
      </c>
    </row>
    <row r="15" spans="2:11" x14ac:dyDescent="0.25">
      <c r="B15" s="18" t="s">
        <v>36</v>
      </c>
      <c r="G15" t="s">
        <v>49</v>
      </c>
    </row>
    <row r="16" spans="2:11" x14ac:dyDescent="0.25">
      <c r="B16" t="s">
        <v>27</v>
      </c>
      <c r="D16">
        <f>'T-accounts (Adj)'!F36</f>
        <v>1000</v>
      </c>
    </row>
    <row r="17" spans="2:9" x14ac:dyDescent="0.25">
      <c r="B17" t="s">
        <v>26</v>
      </c>
      <c r="D17">
        <f>'T-accounts (Adj)'!I36</f>
        <v>2000</v>
      </c>
      <c r="H17" t="s">
        <v>51</v>
      </c>
      <c r="I17">
        <f>C24</f>
        <v>15300</v>
      </c>
    </row>
    <row r="18" spans="2:9" x14ac:dyDescent="0.25">
      <c r="B18" t="s">
        <v>17</v>
      </c>
      <c r="C18">
        <f>'T-accounts (Adj)'!B44</f>
        <v>3000</v>
      </c>
      <c r="H18" t="s">
        <v>50</v>
      </c>
      <c r="I18">
        <f>D24</f>
        <v>15300</v>
      </c>
    </row>
    <row r="19" spans="2:9" x14ac:dyDescent="0.25">
      <c r="B19" t="s">
        <v>29</v>
      </c>
      <c r="C19">
        <f>'T-accounts (Adj)'!E44</f>
        <v>1200</v>
      </c>
    </row>
    <row r="20" spans="2:9" x14ac:dyDescent="0.25">
      <c r="B20" t="s">
        <v>9</v>
      </c>
      <c r="D20">
        <f>'T-accounts (Adj)'!I44</f>
        <v>4500</v>
      </c>
    </row>
    <row r="21" spans="2:9" x14ac:dyDescent="0.25">
      <c r="B21" t="s">
        <v>74</v>
      </c>
      <c r="C21">
        <f>'T-accounts (Adj)'!B52</f>
        <v>450</v>
      </c>
    </row>
    <row r="22" spans="2:9" x14ac:dyDescent="0.25">
      <c r="B22" t="s">
        <v>31</v>
      </c>
      <c r="C22">
        <f>'T-accounts (Adj)'!E52</f>
        <v>2000</v>
      </c>
    </row>
    <row r="23" spans="2:9" x14ac:dyDescent="0.25">
      <c r="B23" t="s">
        <v>33</v>
      </c>
      <c r="C23">
        <f>'T-accounts (Adj)'!H52</f>
        <v>500</v>
      </c>
    </row>
    <row r="24" spans="2:9" ht="15.75" thickBot="1" x14ac:dyDescent="0.3">
      <c r="C24" s="16">
        <f>SUM(C4:C23)</f>
        <v>15300</v>
      </c>
      <c r="D24" s="16">
        <f>SUM(D4:D23)</f>
        <v>15300</v>
      </c>
    </row>
    <row r="25" spans="2:9" ht="15.75" thickTop="1" x14ac:dyDescent="0.25"/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E11"/>
  <sheetViews>
    <sheetView workbookViewId="0"/>
  </sheetViews>
  <sheetFormatPr defaultRowHeight="15" x14ac:dyDescent="0.25"/>
  <cols>
    <col min="2" max="2" width="22.42578125" bestFit="1" customWidth="1"/>
  </cols>
  <sheetData>
    <row r="2" spans="1:5" x14ac:dyDescent="0.25">
      <c r="B2" t="s">
        <v>70</v>
      </c>
    </row>
    <row r="4" spans="1:5" x14ac:dyDescent="0.25">
      <c r="A4" t="s">
        <v>92</v>
      </c>
      <c r="B4" t="s">
        <v>93</v>
      </c>
      <c r="C4" t="s">
        <v>1</v>
      </c>
      <c r="D4" t="s">
        <v>2</v>
      </c>
    </row>
    <row r="5" spans="1:5" x14ac:dyDescent="0.25">
      <c r="A5">
        <v>1</v>
      </c>
      <c r="B5" t="s">
        <v>9</v>
      </c>
      <c r="C5">
        <v>4500</v>
      </c>
    </row>
    <row r="6" spans="1:5" x14ac:dyDescent="0.25">
      <c r="B6" s="17" t="s">
        <v>71</v>
      </c>
      <c r="C6" s="17">
        <v>2650</v>
      </c>
      <c r="E6" t="s">
        <v>96</v>
      </c>
    </row>
    <row r="7" spans="1:5" x14ac:dyDescent="0.25">
      <c r="B7" t="s">
        <v>72</v>
      </c>
      <c r="D7">
        <v>3000</v>
      </c>
      <c r="E7" t="s">
        <v>97</v>
      </c>
    </row>
    <row r="8" spans="1:5" x14ac:dyDescent="0.25">
      <c r="B8" t="s">
        <v>73</v>
      </c>
      <c r="D8">
        <v>1200</v>
      </c>
      <c r="E8" t="s">
        <v>98</v>
      </c>
    </row>
    <row r="9" spans="1:5" x14ac:dyDescent="0.25">
      <c r="B9" t="s">
        <v>76</v>
      </c>
      <c r="D9">
        <v>450</v>
      </c>
      <c r="E9" t="s">
        <v>99</v>
      </c>
    </row>
    <row r="10" spans="1:5" x14ac:dyDescent="0.25">
      <c r="B10" t="s">
        <v>75</v>
      </c>
      <c r="D10">
        <v>2000</v>
      </c>
    </row>
    <row r="11" spans="1:5" x14ac:dyDescent="0.25">
      <c r="B11" t="s">
        <v>77</v>
      </c>
      <c r="D11">
        <v>500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2:I52"/>
  <sheetViews>
    <sheetView workbookViewId="0"/>
  </sheetViews>
  <sheetFormatPr defaultRowHeight="15" x14ac:dyDescent="0.25"/>
  <cols>
    <col min="8" max="8" width="10.140625" customWidth="1"/>
    <col min="9" max="9" width="10.28515625" customWidth="1"/>
  </cols>
  <sheetData>
    <row r="2" spans="2:9" x14ac:dyDescent="0.25">
      <c r="B2" s="8" t="s">
        <v>39</v>
      </c>
      <c r="F2" s="9" t="s">
        <v>40</v>
      </c>
    </row>
    <row r="3" spans="2:9" x14ac:dyDescent="0.25">
      <c r="B3" s="13" t="s">
        <v>41</v>
      </c>
      <c r="F3" s="19" t="s">
        <v>100</v>
      </c>
    </row>
    <row r="5" spans="2:9" x14ac:dyDescent="0.25">
      <c r="B5" s="31" t="s">
        <v>0</v>
      </c>
      <c r="C5" s="31"/>
      <c r="E5" s="31" t="s">
        <v>13</v>
      </c>
      <c r="F5" s="31"/>
      <c r="H5" s="31" t="s">
        <v>19</v>
      </c>
      <c r="I5" s="31"/>
    </row>
    <row r="6" spans="2:9" x14ac:dyDescent="0.25">
      <c r="B6" s="2">
        <v>4500</v>
      </c>
      <c r="E6" s="2">
        <v>500</v>
      </c>
      <c r="H6" s="2">
        <v>5000</v>
      </c>
    </row>
    <row r="7" spans="2:9" x14ac:dyDescent="0.25">
      <c r="B7" s="6"/>
      <c r="C7" s="8">
        <v>1500</v>
      </c>
      <c r="E7" s="3"/>
      <c r="F7" s="8">
        <v>500</v>
      </c>
      <c r="H7" s="3"/>
    </row>
    <row r="8" spans="2:9" x14ac:dyDescent="0.25">
      <c r="B8" s="3"/>
      <c r="C8" s="8">
        <v>300</v>
      </c>
      <c r="E8" s="6">
        <v>400</v>
      </c>
      <c r="H8" s="3"/>
    </row>
    <row r="9" spans="2:9" x14ac:dyDescent="0.25">
      <c r="B9" s="3"/>
      <c r="C9" s="8">
        <v>200</v>
      </c>
      <c r="E9" s="3"/>
      <c r="F9" s="9">
        <v>700</v>
      </c>
      <c r="H9" s="3"/>
    </row>
    <row r="10" spans="2:9" ht="15.75" thickBot="1" x14ac:dyDescent="0.3">
      <c r="B10" s="6">
        <v>2000</v>
      </c>
      <c r="E10" s="11">
        <v>600</v>
      </c>
      <c r="F10" s="5"/>
      <c r="H10" s="4"/>
      <c r="I10" s="5"/>
    </row>
    <row r="11" spans="2:9" ht="15.75" thickTop="1" x14ac:dyDescent="0.25">
      <c r="B11" s="3"/>
      <c r="C11" s="8">
        <v>1000</v>
      </c>
      <c r="E11" s="3">
        <f>SUM(E6:E10)-SUM(F6:F10)</f>
        <v>300</v>
      </c>
      <c r="H11" s="3">
        <f>SUM(H6:H10)-SUM(I6:I10)</f>
        <v>5000</v>
      </c>
    </row>
    <row r="12" spans="2:9" x14ac:dyDescent="0.25">
      <c r="B12" s="3"/>
      <c r="C12" s="9">
        <v>1500</v>
      </c>
    </row>
    <row r="13" spans="2:9" x14ac:dyDescent="0.25">
      <c r="B13" s="3"/>
      <c r="C13" s="9">
        <v>400</v>
      </c>
    </row>
    <row r="14" spans="2:9" x14ac:dyDescent="0.25">
      <c r="B14" s="3"/>
      <c r="C14" s="9">
        <v>250</v>
      </c>
      <c r="E14" s="31" t="s">
        <v>103</v>
      </c>
      <c r="F14" s="31"/>
      <c r="H14" s="31" t="s">
        <v>23</v>
      </c>
      <c r="I14" s="31"/>
    </row>
    <row r="15" spans="2:9" x14ac:dyDescent="0.25">
      <c r="B15" s="10">
        <v>2500</v>
      </c>
      <c r="C15" s="9"/>
      <c r="E15" s="2"/>
      <c r="F15">
        <v>0</v>
      </c>
      <c r="H15" s="2"/>
      <c r="I15">
        <v>300</v>
      </c>
    </row>
    <row r="16" spans="2:9" x14ac:dyDescent="0.25">
      <c r="B16" s="3"/>
      <c r="C16" s="9">
        <v>1000</v>
      </c>
      <c r="E16" s="3"/>
      <c r="F16" s="13">
        <v>500</v>
      </c>
      <c r="H16" s="6">
        <v>300</v>
      </c>
    </row>
    <row r="17" spans="2:9" x14ac:dyDescent="0.25">
      <c r="B17" s="3"/>
      <c r="E17" s="3"/>
      <c r="H17" s="3"/>
      <c r="I17" s="8">
        <v>400</v>
      </c>
    </row>
    <row r="18" spans="2:9" x14ac:dyDescent="0.25">
      <c r="B18" s="3"/>
      <c r="E18" s="3"/>
      <c r="H18" s="10">
        <v>400</v>
      </c>
    </row>
    <row r="19" spans="2:9" ht="15.75" thickBot="1" x14ac:dyDescent="0.3">
      <c r="B19" s="4"/>
      <c r="C19" s="5"/>
      <c r="E19" s="4"/>
      <c r="F19" s="5"/>
      <c r="H19" s="4"/>
      <c r="I19" s="12">
        <v>600</v>
      </c>
    </row>
    <row r="20" spans="2:9" ht="15.75" thickTop="1" x14ac:dyDescent="0.25">
      <c r="B20" s="3">
        <v>2850</v>
      </c>
      <c r="E20" s="3"/>
      <c r="F20">
        <f>SUM(F15:F19)</f>
        <v>500</v>
      </c>
      <c r="H20" s="3"/>
      <c r="I20" s="21">
        <f>SUM(I15:I19)-SUM(H15:H19)</f>
        <v>600</v>
      </c>
    </row>
    <row r="22" spans="2:9" x14ac:dyDescent="0.25">
      <c r="B22" s="31" t="s">
        <v>21</v>
      </c>
      <c r="C22" s="31"/>
      <c r="E22" s="31" t="s">
        <v>22</v>
      </c>
      <c r="F22" s="31"/>
      <c r="H22" s="31" t="s">
        <v>25</v>
      </c>
      <c r="I22" s="31"/>
    </row>
    <row r="23" spans="2:9" x14ac:dyDescent="0.25">
      <c r="B23" s="2"/>
      <c r="C23">
        <v>500</v>
      </c>
      <c r="E23" s="2"/>
      <c r="F23">
        <v>200</v>
      </c>
      <c r="H23" s="2"/>
      <c r="I23">
        <v>1000</v>
      </c>
    </row>
    <row r="24" spans="2:9" x14ac:dyDescent="0.25">
      <c r="B24" s="6">
        <v>500</v>
      </c>
      <c r="E24" s="6">
        <v>200</v>
      </c>
      <c r="H24" s="6">
        <v>1000</v>
      </c>
    </row>
    <row r="25" spans="2:9" x14ac:dyDescent="0.25">
      <c r="B25" s="3"/>
      <c r="C25" s="13">
        <v>500</v>
      </c>
      <c r="E25" s="3"/>
      <c r="F25" s="8">
        <v>250</v>
      </c>
      <c r="H25" s="3"/>
      <c r="I25" s="13">
        <v>1000</v>
      </c>
    </row>
    <row r="26" spans="2:9" x14ac:dyDescent="0.25">
      <c r="B26" s="3"/>
      <c r="E26" s="10">
        <v>250</v>
      </c>
      <c r="H26" s="3"/>
    </row>
    <row r="27" spans="2:9" ht="15.75" thickBot="1" x14ac:dyDescent="0.3">
      <c r="B27" s="4"/>
      <c r="C27" s="5"/>
      <c r="E27" s="4"/>
      <c r="F27" s="12">
        <v>200</v>
      </c>
      <c r="H27" s="4"/>
      <c r="I27" s="5"/>
    </row>
    <row r="28" spans="2:9" ht="15.75" thickTop="1" x14ac:dyDescent="0.25">
      <c r="B28" s="3"/>
      <c r="C28" s="21">
        <f>SUM(C23:C27)-SUM(B23:B27)</f>
        <v>500</v>
      </c>
      <c r="E28" s="3"/>
      <c r="F28" s="21">
        <f>SUM(F23:F27)-SUM(E23:E27)</f>
        <v>200</v>
      </c>
      <c r="H28" s="3"/>
      <c r="I28" s="21">
        <f>SUM(I23:I27)-SUM(H23:H27)</f>
        <v>1000</v>
      </c>
    </row>
    <row r="30" spans="2:9" x14ac:dyDescent="0.25">
      <c r="B30" s="31" t="s">
        <v>24</v>
      </c>
      <c r="C30" s="31"/>
      <c r="E30" s="31" t="s">
        <v>27</v>
      </c>
      <c r="F30" s="31"/>
      <c r="H30" s="31" t="s">
        <v>26</v>
      </c>
      <c r="I30" s="31"/>
    </row>
    <row r="31" spans="2:9" x14ac:dyDescent="0.25">
      <c r="B31" s="2"/>
      <c r="C31">
        <v>5000</v>
      </c>
      <c r="E31" s="2"/>
      <c r="F31">
        <v>1000</v>
      </c>
      <c r="H31" s="2"/>
      <c r="I31">
        <v>2000</v>
      </c>
    </row>
    <row r="32" spans="2:9" x14ac:dyDescent="0.25">
      <c r="B32" s="3"/>
      <c r="E32" s="20">
        <v>2650</v>
      </c>
      <c r="H32" s="3"/>
    </row>
    <row r="33" spans="2:9" x14ac:dyDescent="0.25">
      <c r="B33" s="3"/>
      <c r="E33" s="3"/>
      <c r="H33" s="3"/>
    </row>
    <row r="34" spans="2:9" x14ac:dyDescent="0.25">
      <c r="B34" s="3"/>
      <c r="E34" s="3"/>
      <c r="H34" s="3"/>
    </row>
    <row r="35" spans="2:9" ht="15.75" thickBot="1" x14ac:dyDescent="0.3">
      <c r="B35" s="4"/>
      <c r="C35" s="5"/>
      <c r="E35" s="4"/>
      <c r="F35" s="5"/>
      <c r="H35" s="4"/>
      <c r="I35" s="5"/>
    </row>
    <row r="36" spans="2:9" ht="15.75" thickTop="1" x14ac:dyDescent="0.25">
      <c r="B36" s="3"/>
      <c r="C36" s="21">
        <f>SUM(C31:C35)-SUM(B31:B35)</f>
        <v>5000</v>
      </c>
      <c r="E36" s="30">
        <f>SUM(E31:E35)-SUM(F31:F35)</f>
        <v>1650</v>
      </c>
      <c r="F36" s="21"/>
      <c r="H36" s="3"/>
      <c r="I36" s="21">
        <f>SUM(I31:I35)-SUM(H31:H35)</f>
        <v>2000</v>
      </c>
    </row>
    <row r="38" spans="2:9" x14ac:dyDescent="0.25">
      <c r="B38" s="31" t="s">
        <v>17</v>
      </c>
      <c r="C38" s="31"/>
      <c r="E38" s="31" t="s">
        <v>29</v>
      </c>
      <c r="F38" s="31"/>
      <c r="H38" s="31" t="s">
        <v>9</v>
      </c>
      <c r="I38" s="31"/>
    </row>
    <row r="39" spans="2:9" x14ac:dyDescent="0.25">
      <c r="B39" s="7">
        <v>500</v>
      </c>
      <c r="E39" s="7">
        <v>500</v>
      </c>
      <c r="H39" s="7"/>
      <c r="I39" s="8">
        <v>2000</v>
      </c>
    </row>
    <row r="40" spans="2:9" x14ac:dyDescent="0.25">
      <c r="B40" s="10">
        <v>1500</v>
      </c>
      <c r="E40" s="10">
        <v>700</v>
      </c>
      <c r="H40" s="3"/>
      <c r="I40" s="9">
        <v>2500</v>
      </c>
    </row>
    <row r="41" spans="2:9" x14ac:dyDescent="0.25">
      <c r="B41" s="15">
        <v>1000</v>
      </c>
      <c r="E41" s="3"/>
      <c r="F41" s="19">
        <v>1200</v>
      </c>
      <c r="H41" s="20">
        <v>4500</v>
      </c>
    </row>
    <row r="42" spans="2:9" x14ac:dyDescent="0.25">
      <c r="B42" s="3"/>
      <c r="C42" s="19">
        <v>3000</v>
      </c>
      <c r="E42" s="3"/>
      <c r="H42" s="3"/>
    </row>
    <row r="43" spans="2:9" ht="15.75" thickBot="1" x14ac:dyDescent="0.3">
      <c r="B43" s="4"/>
      <c r="C43" s="5"/>
      <c r="E43" s="4"/>
      <c r="F43" s="5"/>
      <c r="H43" s="4"/>
      <c r="I43" s="5"/>
    </row>
    <row r="44" spans="2:9" ht="15.75" thickTop="1" x14ac:dyDescent="0.25">
      <c r="B44" s="30">
        <f>SUM(B39:B43)-SUM(C39:C43)</f>
        <v>0</v>
      </c>
      <c r="C44" s="21"/>
      <c r="E44" s="30">
        <f>SUM(E39:E43)-SUM(F39:F43)</f>
        <v>0</v>
      </c>
      <c r="H44" s="3"/>
      <c r="I44" s="29">
        <f>SUM(I39:I43)-SUM(H39:H43)</f>
        <v>0</v>
      </c>
    </row>
    <row r="46" spans="2:9" x14ac:dyDescent="0.25">
      <c r="B46" s="31" t="s">
        <v>74</v>
      </c>
      <c r="C46" s="31"/>
      <c r="E46" s="31" t="s">
        <v>31</v>
      </c>
      <c r="F46" s="31"/>
      <c r="H46" s="31" t="s">
        <v>33</v>
      </c>
      <c r="I46" s="31"/>
    </row>
    <row r="47" spans="2:9" x14ac:dyDescent="0.25">
      <c r="B47" s="7">
        <v>250</v>
      </c>
      <c r="E47" s="7">
        <v>500</v>
      </c>
      <c r="H47" s="14">
        <v>500</v>
      </c>
    </row>
    <row r="48" spans="2:9" x14ac:dyDescent="0.25">
      <c r="B48" s="10">
        <v>200</v>
      </c>
      <c r="E48" s="10">
        <v>1000</v>
      </c>
      <c r="F48" t="s">
        <v>37</v>
      </c>
      <c r="H48" s="10"/>
      <c r="I48" s="19">
        <v>500</v>
      </c>
    </row>
    <row r="49" spans="2:9" x14ac:dyDescent="0.25">
      <c r="B49" s="3"/>
      <c r="C49" s="19">
        <v>450</v>
      </c>
      <c r="E49" s="15">
        <v>500</v>
      </c>
      <c r="H49" s="3"/>
    </row>
    <row r="50" spans="2:9" x14ac:dyDescent="0.25">
      <c r="B50" s="3"/>
      <c r="E50" s="3"/>
      <c r="F50" s="19">
        <v>2000</v>
      </c>
      <c r="H50" s="3"/>
    </row>
    <row r="51" spans="2:9" ht="15.75" thickBot="1" x14ac:dyDescent="0.3">
      <c r="B51" s="4"/>
      <c r="C51" s="5"/>
      <c r="E51" s="4"/>
      <c r="F51" s="5"/>
      <c r="H51" s="4"/>
      <c r="I51" s="5"/>
    </row>
    <row r="52" spans="2:9" ht="15.75" thickTop="1" x14ac:dyDescent="0.25">
      <c r="B52" s="30">
        <f>SUM(B47:B51)-SUM(C47:C51)</f>
        <v>0</v>
      </c>
      <c r="E52" s="30">
        <f>SUM(E47:E51)-SUM(F47:F51)</f>
        <v>0</v>
      </c>
      <c r="H52" s="30">
        <f>SUM(H47:H51)-SUM(I47:I51)</f>
        <v>0</v>
      </c>
    </row>
  </sheetData>
  <mergeCells count="17">
    <mergeCell ref="B46:C46"/>
    <mergeCell ref="E46:F46"/>
    <mergeCell ref="H46:I46"/>
    <mergeCell ref="B30:C30"/>
    <mergeCell ref="E30:F30"/>
    <mergeCell ref="H30:I30"/>
    <mergeCell ref="B38:C38"/>
    <mergeCell ref="E38:F38"/>
    <mergeCell ref="H38:I38"/>
    <mergeCell ref="B22:C22"/>
    <mergeCell ref="E22:F22"/>
    <mergeCell ref="H22:I22"/>
    <mergeCell ref="B5:C5"/>
    <mergeCell ref="E5:F5"/>
    <mergeCell ref="H5:I5"/>
    <mergeCell ref="E14:F14"/>
    <mergeCell ref="H14:I1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Transactions</vt:lpstr>
      <vt:lpstr>Journal</vt:lpstr>
      <vt:lpstr>T-accounts</vt:lpstr>
      <vt:lpstr>Trial</vt:lpstr>
      <vt:lpstr>Journal (Adj)</vt:lpstr>
      <vt:lpstr>T-accounts (Adj)</vt:lpstr>
      <vt:lpstr>Trial (Adj)</vt:lpstr>
      <vt:lpstr>Journal (Closing)</vt:lpstr>
      <vt:lpstr>T-accounts (Closing)</vt:lpstr>
      <vt:lpstr>Trial (Closing)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Crowley</dc:creator>
  <cp:lastModifiedBy>Richard Crowley</cp:lastModifiedBy>
  <cp:lastPrinted>2018-01-17T03:41:01Z</cp:lastPrinted>
  <dcterms:created xsi:type="dcterms:W3CDTF">2017-01-09T18:19:53Z</dcterms:created>
  <dcterms:modified xsi:type="dcterms:W3CDTF">2022-09-09T04:42:37Z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756f9c-e3e7-4810-90da-ea6bfb97c434_Enabled">
    <vt:lpwstr>True</vt:lpwstr>
  </property>
  <property fmtid="{D5CDD505-2E9C-101B-9397-08002B2CF9AE}" pid="3" name="MSIP_Label_1e756f9c-e3e7-4810-90da-ea6bfb97c434_SiteId">
    <vt:lpwstr>c98a79ca-5a9a-4791-a243-f06afd67464d</vt:lpwstr>
  </property>
  <property fmtid="{D5CDD505-2E9C-101B-9397-08002B2CF9AE}" pid="4" name="MSIP_Label_1e756f9c-e3e7-4810-90da-ea6bfb97c434_Ref">
    <vt:lpwstr>https://api.informationprotection.azure.com/api/c98a79ca-5a9a-4791-a243-f06afd67464d</vt:lpwstr>
  </property>
  <property fmtid="{D5CDD505-2E9C-101B-9397-08002B2CF9AE}" pid="5" name="MSIP_Label_1e756f9c-e3e7-4810-90da-ea6bfb97c434_Owner">
    <vt:lpwstr>rcrowley@smu.edu.sg</vt:lpwstr>
  </property>
  <property fmtid="{D5CDD505-2E9C-101B-9397-08002B2CF9AE}" pid="6" name="MSIP_Label_1e756f9c-e3e7-4810-90da-ea6bfb97c434_SetDate">
    <vt:lpwstr>2018-01-10T00:37:16.9777965+08:00</vt:lpwstr>
  </property>
  <property fmtid="{D5CDD505-2E9C-101B-9397-08002B2CF9AE}" pid="7" name="MSIP_Label_1e756f9c-e3e7-4810-90da-ea6bfb97c434_Name">
    <vt:lpwstr>Unrestricted</vt:lpwstr>
  </property>
  <property fmtid="{D5CDD505-2E9C-101B-9397-08002B2CF9AE}" pid="8" name="MSIP_Label_1e756f9c-e3e7-4810-90da-ea6bfb97c434_Application">
    <vt:lpwstr>Microsoft Azure Information Protection</vt:lpwstr>
  </property>
  <property fmtid="{D5CDD505-2E9C-101B-9397-08002B2CF9AE}" pid="9" name="MSIP_Label_1e756f9c-e3e7-4810-90da-ea6bfb97c434_Extended_MSFT_Method">
    <vt:lpwstr>Manual</vt:lpwstr>
  </property>
  <property fmtid="{D5CDD505-2E9C-101B-9397-08002B2CF9AE}" pid="10" name="Sensitivity">
    <vt:lpwstr>Unrestricted</vt:lpwstr>
  </property>
</Properties>
</file>