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Teaching\FA\2019_Fall\Slides\Session_4\TA_session\"/>
    </mc:Choice>
  </mc:AlternateContent>
  <xr:revisionPtr revIDLastSave="0" documentId="13_ncr:1_{F14E41A1-5EB7-4EB7-BEA9-8490053B2EF1}" xr6:coauthVersionLast="44" xr6:coauthVersionMax="44" xr10:uidLastSave="{00000000-0000-0000-0000-000000000000}"/>
  <bookViews>
    <workbookView xWindow="848" yWindow="-98" windowWidth="19769" windowHeight="13875" xr2:uid="{9D083045-60EC-445C-AD4B-9EDDA561E653}"/>
  </bookViews>
  <sheets>
    <sheet name="Questions" sheetId="1" r:id="rId1"/>
    <sheet name="Answ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2" l="1"/>
  <c r="K56" i="2"/>
  <c r="J56" i="2"/>
  <c r="K47" i="2"/>
  <c r="J53" i="2"/>
  <c r="J52" i="2"/>
  <c r="J51" i="2"/>
  <c r="K46" i="2"/>
  <c r="K45" i="2"/>
  <c r="J41" i="2"/>
  <c r="J39" i="2"/>
  <c r="I49" i="1"/>
  <c r="D47" i="1"/>
  <c r="F48" i="2" l="1"/>
  <c r="E48" i="2"/>
</calcChain>
</file>

<file path=xl/sharedStrings.xml><?xml version="1.0" encoding="utf-8"?>
<sst xmlns="http://schemas.openxmlformats.org/spreadsheetml/2006/main" count="191" uniqueCount="123">
  <si>
    <t>c)</t>
  </si>
  <si>
    <t>d)</t>
  </si>
  <si>
    <t>Paid wages due in cash</t>
  </si>
  <si>
    <t>f)</t>
  </si>
  <si>
    <t>g)</t>
  </si>
  <si>
    <t>h)</t>
  </si>
  <si>
    <t xml:space="preserve">Cash </t>
  </si>
  <si>
    <t xml:space="preserve">Accouts Receivable </t>
  </si>
  <si>
    <t>Accounts Payable</t>
  </si>
  <si>
    <t>Rent Payable</t>
  </si>
  <si>
    <t>Revenue</t>
  </si>
  <si>
    <t>Rent expense</t>
  </si>
  <si>
    <t>Utilities expense</t>
  </si>
  <si>
    <t>The following adjustments were made:</t>
  </si>
  <si>
    <t>b)</t>
  </si>
  <si>
    <t>e)</t>
  </si>
  <si>
    <t xml:space="preserve">f) </t>
  </si>
  <si>
    <t xml:space="preserve">1) </t>
  </si>
  <si>
    <t>a)</t>
  </si>
  <si>
    <t>Cash (Asset increase)</t>
  </si>
  <si>
    <t>Dr</t>
  </si>
  <si>
    <t>Share Capital (Equity increase)</t>
  </si>
  <si>
    <t>Bank Loan (Liabilities increase)</t>
  </si>
  <si>
    <t>Wage Payable (Liabaility increase)</t>
  </si>
  <si>
    <t>Cash (Asset decrease)</t>
  </si>
  <si>
    <t>(Sold 10 shares for $10/share)</t>
  </si>
  <si>
    <t>(Took a bank loan for $1000)</t>
  </si>
  <si>
    <t>(Wages due)</t>
  </si>
  <si>
    <t>(Paid dividends to existing shareholders 10 x $3 = $30)</t>
  </si>
  <si>
    <t>Wage Payable (Liability decrease)</t>
  </si>
  <si>
    <t>(Paid outstanding wages)</t>
  </si>
  <si>
    <t>Inventory (Assets increase)</t>
  </si>
  <si>
    <t>Accounts Payable (Liability increase)</t>
  </si>
  <si>
    <t>Cash (Assets decrease)</t>
  </si>
  <si>
    <t>(Bought inventory, 1/4th paid in cash and 3/4th on account)</t>
  </si>
  <si>
    <t>Rent expense (Equity increase)</t>
  </si>
  <si>
    <t>Cr</t>
  </si>
  <si>
    <t>(Paid rent)</t>
  </si>
  <si>
    <t>Accounts Payable (Liabilities decrease)</t>
  </si>
  <si>
    <t>(Paid outstanding Accounts Payable)</t>
  </si>
  <si>
    <t>2)</t>
  </si>
  <si>
    <t>Total</t>
  </si>
  <si>
    <t>Wage expense</t>
  </si>
  <si>
    <t>Wage Payable</t>
  </si>
  <si>
    <t>XYZ's company shows the following ledger accounts on 31.3.18</t>
  </si>
  <si>
    <t>Date</t>
  </si>
  <si>
    <t>Amount</t>
  </si>
  <si>
    <t xml:space="preserve">Date </t>
  </si>
  <si>
    <t>Deposits</t>
  </si>
  <si>
    <t>Cash receipts</t>
  </si>
  <si>
    <t>26/3 - 31/3</t>
  </si>
  <si>
    <t>Checks</t>
  </si>
  <si>
    <t>No</t>
  </si>
  <si>
    <t xml:space="preserve">Balance on 1/3 </t>
  </si>
  <si>
    <t>Receipts</t>
  </si>
  <si>
    <t>Disbursements</t>
  </si>
  <si>
    <t>Balance on 31/3</t>
  </si>
  <si>
    <t>Adjustments:</t>
  </si>
  <si>
    <t>a) The ending cash balance in the bank statement is 6790</t>
  </si>
  <si>
    <t>b) Cash receipts of 2100 from 26/3-31/3 are outstanding</t>
  </si>
  <si>
    <t>c) Checks 545 and 547 are outstanding</t>
  </si>
  <si>
    <t xml:space="preserve">e) Check 543 was written for $2800 for office supplies in March. The bank properly recorded the value for this amount </t>
  </si>
  <si>
    <t>f) An automatic withdrawal for march rent was made for 4/3 for $1500</t>
  </si>
  <si>
    <t>g) The amount of interest earned for March is $50</t>
  </si>
  <si>
    <t xml:space="preserve">i) The bank recorded the following service fees: $30 for NSF check, $10 for automatic rent payment, and $20 for collection of payment from borrower </t>
  </si>
  <si>
    <t>Bank's Cash Balance</t>
  </si>
  <si>
    <t xml:space="preserve">Before Reconciliation </t>
  </si>
  <si>
    <t xml:space="preserve">Deposits outstanding </t>
  </si>
  <si>
    <t>Checks outstanding</t>
  </si>
  <si>
    <t>XYZ's Cash Balance</t>
  </si>
  <si>
    <t>Cash account for XYZ</t>
  </si>
  <si>
    <t>NSF check</t>
  </si>
  <si>
    <t>Individual error</t>
  </si>
  <si>
    <t xml:space="preserve">EFT for rent </t>
  </si>
  <si>
    <t xml:space="preserve">Interest on account </t>
  </si>
  <si>
    <t>Note collected</t>
  </si>
  <si>
    <t>Service fees</t>
  </si>
  <si>
    <t>After reconciliation</t>
  </si>
  <si>
    <t>Prepare a bank reconciliation statement for XYZ on 31/3.</t>
  </si>
  <si>
    <t>Issued 10 shares for $100 total</t>
  </si>
  <si>
    <t>Determine the effects (increase or decrease) of each transaction on a company's Assets, Liabilities and Equity.  Then, record each transaction as a journal entry.</t>
  </si>
  <si>
    <t>Took out a loan for $10000</t>
  </si>
  <si>
    <t>Recorded wages to be paid in the future of $3000</t>
  </si>
  <si>
    <t>Annoucned and paid dividends to all shareholders @$3/share</t>
  </si>
  <si>
    <t>Dividends (Equity decrease)</t>
  </si>
  <si>
    <t>Wage expense (Equity decrease)</t>
  </si>
  <si>
    <t xml:space="preserve">   e)</t>
  </si>
  <si>
    <t>Bought inventory for $4000. 3/4th of the payment was made on account, while the rest was in cash</t>
  </si>
  <si>
    <t>Paid rent of $200</t>
  </si>
  <si>
    <t>Paid outstanding accounts payable</t>
  </si>
  <si>
    <t>The following are the unadjusted balances of a Trial Balance</t>
  </si>
  <si>
    <t>h) On 24/3, XYZ received $4200 in its bank account from a borrower</t>
  </si>
  <si>
    <t>d) Included in the deposit on 11/3 was an NSF check of $400 that did not clear the bank</t>
  </si>
  <si>
    <t>Supplies</t>
  </si>
  <si>
    <t>Prepaid Insurance</t>
  </si>
  <si>
    <t>Unearned Revenue</t>
  </si>
  <si>
    <t xml:space="preserve">Trial Balance - unadjusted </t>
  </si>
  <si>
    <t>Made sales worth $5000 on account</t>
  </si>
  <si>
    <t>Journal Entries</t>
  </si>
  <si>
    <t>Accounts Receivable</t>
  </si>
  <si>
    <t>Wage Expense</t>
  </si>
  <si>
    <t>Unearned revenue of $1500 has now been earned</t>
  </si>
  <si>
    <t xml:space="preserve">d) </t>
  </si>
  <si>
    <t>Insurance Expense</t>
  </si>
  <si>
    <t xml:space="preserve">e) </t>
  </si>
  <si>
    <t>Supplies Expense</t>
  </si>
  <si>
    <t>Purchased office equipment worth $6500 on account</t>
  </si>
  <si>
    <t xml:space="preserve">g) </t>
  </si>
  <si>
    <t>$360 worth wages were earned but not paid</t>
  </si>
  <si>
    <t>Office Equipment</t>
  </si>
  <si>
    <t xml:space="preserve">$150 rent is yet to be paid for </t>
  </si>
  <si>
    <t>Rent Expense</t>
  </si>
  <si>
    <t xml:space="preserve">h) </t>
  </si>
  <si>
    <t>Interest Revenue</t>
  </si>
  <si>
    <t>Interest Receivable</t>
  </si>
  <si>
    <t>Earned $450 interest on loan, but have not received it yet</t>
  </si>
  <si>
    <t>Make the unadjusted trial balance, and then record journal entries.</t>
  </si>
  <si>
    <t>After recording the journal entries, make the adjusted trial balance.</t>
  </si>
  <si>
    <t>Trial Balance - adjusted</t>
  </si>
  <si>
    <t>Cash</t>
  </si>
  <si>
    <t>Utilities Expense</t>
  </si>
  <si>
    <t>Supplies worth $7000 have been used up</t>
  </si>
  <si>
    <t>$200 worth of insurance that was paid for has been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</si>
</sst>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AFB0-B7C5-4FF6-B7A1-AFFCDE0EF0AA}">
  <dimension ref="A2:I69"/>
  <sheetViews>
    <sheetView tabSelected="1" workbookViewId="0"/>
  </sheetViews>
  <sheetFormatPr defaultColWidth="8.796875" defaultRowHeight="14.25" x14ac:dyDescent="0.45"/>
  <sheetData>
    <row r="2" spans="1:8" ht="43.25" customHeight="1" x14ac:dyDescent="0.45">
      <c r="A2" s="6">
        <v>1</v>
      </c>
      <c r="B2" s="7" t="s">
        <v>80</v>
      </c>
      <c r="C2" s="7"/>
      <c r="D2" s="7"/>
      <c r="E2" s="7"/>
      <c r="F2" s="7"/>
      <c r="G2" s="7"/>
      <c r="H2" s="7"/>
    </row>
    <row r="5" spans="1:8" x14ac:dyDescent="0.45">
      <c r="A5" s="1" t="s">
        <v>18</v>
      </c>
      <c r="B5" t="s">
        <v>79</v>
      </c>
    </row>
    <row r="6" spans="1:8" x14ac:dyDescent="0.45">
      <c r="A6" s="1" t="s">
        <v>14</v>
      </c>
      <c r="B6" t="s">
        <v>81</v>
      </c>
    </row>
    <row r="7" spans="1:8" x14ac:dyDescent="0.45">
      <c r="A7" s="1" t="s">
        <v>0</v>
      </c>
      <c r="B7" t="s">
        <v>82</v>
      </c>
    </row>
    <row r="8" spans="1:8" x14ac:dyDescent="0.45">
      <c r="A8" s="1" t="s">
        <v>1</v>
      </c>
      <c r="B8" t="s">
        <v>83</v>
      </c>
    </row>
    <row r="9" spans="1:8" x14ac:dyDescent="0.45">
      <c r="A9" s="1" t="s">
        <v>86</v>
      </c>
      <c r="B9" t="s">
        <v>2</v>
      </c>
    </row>
    <row r="10" spans="1:8" x14ac:dyDescent="0.45">
      <c r="A10" s="1" t="s">
        <v>3</v>
      </c>
      <c r="B10" t="s">
        <v>87</v>
      </c>
    </row>
    <row r="11" spans="1:8" x14ac:dyDescent="0.45">
      <c r="A11" s="1" t="s">
        <v>4</v>
      </c>
      <c r="B11" t="s">
        <v>88</v>
      </c>
    </row>
    <row r="12" spans="1:8" x14ac:dyDescent="0.45">
      <c r="A12" s="1" t="s">
        <v>5</v>
      </c>
      <c r="B12" t="s">
        <v>89</v>
      </c>
    </row>
    <row r="13" spans="1:8" x14ac:dyDescent="0.45">
      <c r="A13" s="1"/>
    </row>
    <row r="14" spans="1:8" x14ac:dyDescent="0.45">
      <c r="A14" s="1">
        <v>2</v>
      </c>
      <c r="B14" t="s">
        <v>90</v>
      </c>
    </row>
    <row r="15" spans="1:8" x14ac:dyDescent="0.45">
      <c r="B15" t="s">
        <v>6</v>
      </c>
      <c r="E15" s="5">
        <v>10000</v>
      </c>
    </row>
    <row r="16" spans="1:8" x14ac:dyDescent="0.45">
      <c r="B16" t="s">
        <v>7</v>
      </c>
      <c r="E16" s="5">
        <v>20000</v>
      </c>
    </row>
    <row r="17" spans="1:5" x14ac:dyDescent="0.45">
      <c r="B17" t="s">
        <v>93</v>
      </c>
      <c r="E17" s="5">
        <v>8500</v>
      </c>
    </row>
    <row r="18" spans="1:5" x14ac:dyDescent="0.45">
      <c r="B18" t="s">
        <v>94</v>
      </c>
      <c r="E18" s="5">
        <v>2400</v>
      </c>
    </row>
    <row r="19" spans="1:5" x14ac:dyDescent="0.45">
      <c r="B19" t="s">
        <v>8</v>
      </c>
      <c r="E19" s="5">
        <v>25000</v>
      </c>
    </row>
    <row r="20" spans="1:5" x14ac:dyDescent="0.45">
      <c r="B20" t="s">
        <v>95</v>
      </c>
      <c r="E20" s="5">
        <v>4500</v>
      </c>
    </row>
    <row r="21" spans="1:5" x14ac:dyDescent="0.45">
      <c r="B21" t="s">
        <v>10</v>
      </c>
      <c r="E21" s="5">
        <v>30000</v>
      </c>
    </row>
    <row r="22" spans="1:5" x14ac:dyDescent="0.45">
      <c r="B22" t="s">
        <v>11</v>
      </c>
      <c r="E22" s="5">
        <v>1200</v>
      </c>
    </row>
    <row r="23" spans="1:5" x14ac:dyDescent="0.45">
      <c r="B23" t="s">
        <v>42</v>
      </c>
      <c r="E23" s="5">
        <v>18000</v>
      </c>
    </row>
    <row r="24" spans="1:5" x14ac:dyDescent="0.45">
      <c r="B24" t="s">
        <v>12</v>
      </c>
      <c r="E24" s="5">
        <v>500</v>
      </c>
    </row>
    <row r="26" spans="1:5" x14ac:dyDescent="0.45">
      <c r="B26" t="s">
        <v>13</v>
      </c>
    </row>
    <row r="27" spans="1:5" x14ac:dyDescent="0.45">
      <c r="A27" s="1" t="s">
        <v>18</v>
      </c>
      <c r="B27" t="s">
        <v>97</v>
      </c>
    </row>
    <row r="28" spans="1:5" x14ac:dyDescent="0.45">
      <c r="A28" s="1" t="s">
        <v>14</v>
      </c>
      <c r="B28" t="s">
        <v>108</v>
      </c>
    </row>
    <row r="29" spans="1:5" x14ac:dyDescent="0.45">
      <c r="A29" s="1" t="s">
        <v>0</v>
      </c>
      <c r="B29" t="s">
        <v>101</v>
      </c>
    </row>
    <row r="30" spans="1:5" x14ac:dyDescent="0.45">
      <c r="A30" s="1" t="s">
        <v>1</v>
      </c>
      <c r="B30" t="s">
        <v>122</v>
      </c>
    </row>
    <row r="31" spans="1:5" x14ac:dyDescent="0.45">
      <c r="A31" s="1" t="s">
        <v>104</v>
      </c>
      <c r="B31" t="s">
        <v>121</v>
      </c>
    </row>
    <row r="32" spans="1:5" x14ac:dyDescent="0.45">
      <c r="A32" s="1" t="s">
        <v>16</v>
      </c>
      <c r="B32" t="s">
        <v>106</v>
      </c>
    </row>
    <row r="33" spans="1:9" x14ac:dyDescent="0.45">
      <c r="A33" s="1" t="s">
        <v>107</v>
      </c>
      <c r="B33" t="s">
        <v>110</v>
      </c>
    </row>
    <row r="34" spans="1:9" x14ac:dyDescent="0.45">
      <c r="A34" s="1" t="s">
        <v>112</v>
      </c>
      <c r="B34" t="s">
        <v>115</v>
      </c>
    </row>
    <row r="35" spans="1:9" x14ac:dyDescent="0.45">
      <c r="A35" s="1"/>
    </row>
    <row r="36" spans="1:9" x14ac:dyDescent="0.45">
      <c r="A36" s="1"/>
      <c r="B36" t="s">
        <v>116</v>
      </c>
    </row>
    <row r="37" spans="1:9" x14ac:dyDescent="0.45">
      <c r="A37" s="1"/>
      <c r="B37" t="s">
        <v>117</v>
      </c>
    </row>
    <row r="38" spans="1:9" x14ac:dyDescent="0.45">
      <c r="A38" s="1"/>
    </row>
    <row r="40" spans="1:9" x14ac:dyDescent="0.45">
      <c r="A40">
        <v>3</v>
      </c>
      <c r="B40" t="s">
        <v>44</v>
      </c>
    </row>
    <row r="41" spans="1:9" x14ac:dyDescent="0.45">
      <c r="C41" t="s">
        <v>45</v>
      </c>
      <c r="D41" t="s">
        <v>46</v>
      </c>
      <c r="G41" t="s">
        <v>52</v>
      </c>
      <c r="H41" t="s">
        <v>47</v>
      </c>
      <c r="I41" t="s">
        <v>46</v>
      </c>
    </row>
    <row r="42" spans="1:9" x14ac:dyDescent="0.45">
      <c r="B42" t="s">
        <v>48</v>
      </c>
      <c r="C42" s="3">
        <v>43528</v>
      </c>
      <c r="D42">
        <v>1200</v>
      </c>
      <c r="F42" s="1" t="s">
        <v>51</v>
      </c>
      <c r="G42">
        <v>541</v>
      </c>
      <c r="H42" s="3">
        <v>43526</v>
      </c>
      <c r="I42">
        <v>5100</v>
      </c>
    </row>
    <row r="43" spans="1:9" x14ac:dyDescent="0.45">
      <c r="C43" s="3">
        <v>43535</v>
      </c>
      <c r="D43">
        <v>1200</v>
      </c>
      <c r="G43">
        <v>542</v>
      </c>
      <c r="H43" s="3">
        <v>43532</v>
      </c>
      <c r="I43">
        <v>800</v>
      </c>
    </row>
    <row r="44" spans="1:9" x14ac:dyDescent="0.45">
      <c r="C44" s="3">
        <v>43542</v>
      </c>
      <c r="D44">
        <v>3700</v>
      </c>
      <c r="G44">
        <v>543</v>
      </c>
      <c r="H44" s="3">
        <v>43536</v>
      </c>
      <c r="I44">
        <v>2200</v>
      </c>
    </row>
    <row r="45" spans="1:9" x14ac:dyDescent="0.45">
      <c r="C45" s="3">
        <v>43549</v>
      </c>
      <c r="D45">
        <v>3400</v>
      </c>
      <c r="G45">
        <v>544</v>
      </c>
      <c r="H45" s="3">
        <v>43543</v>
      </c>
      <c r="I45">
        <v>1100</v>
      </c>
    </row>
    <row r="46" spans="1:9" x14ac:dyDescent="0.45">
      <c r="B46" t="s">
        <v>49</v>
      </c>
      <c r="C46" t="s">
        <v>50</v>
      </c>
      <c r="D46">
        <v>2100</v>
      </c>
      <c r="G46">
        <v>545</v>
      </c>
      <c r="H46" s="3">
        <v>43551</v>
      </c>
      <c r="I46">
        <v>200</v>
      </c>
    </row>
    <row r="47" spans="1:9" x14ac:dyDescent="0.45">
      <c r="D47">
        <f>SUM(D42:D46)</f>
        <v>11600</v>
      </c>
      <c r="G47">
        <v>546</v>
      </c>
      <c r="H47" s="3">
        <v>43552</v>
      </c>
      <c r="I47">
        <v>600</v>
      </c>
    </row>
    <row r="48" spans="1:9" x14ac:dyDescent="0.45">
      <c r="G48">
        <v>547</v>
      </c>
      <c r="H48" s="3">
        <v>43554</v>
      </c>
      <c r="I48">
        <v>1300</v>
      </c>
    </row>
    <row r="49" spans="1:9" x14ac:dyDescent="0.45">
      <c r="I49">
        <f>SUM(I42:I48)</f>
        <v>11300</v>
      </c>
    </row>
    <row r="50" spans="1:9" x14ac:dyDescent="0.45">
      <c r="B50" t="s">
        <v>70</v>
      </c>
    </row>
    <row r="51" spans="1:9" x14ac:dyDescent="0.45">
      <c r="B51" t="s">
        <v>53</v>
      </c>
      <c r="D51">
        <v>5400</v>
      </c>
    </row>
    <row r="52" spans="1:9" x14ac:dyDescent="0.45">
      <c r="B52" t="s">
        <v>54</v>
      </c>
      <c r="D52">
        <v>11600</v>
      </c>
    </row>
    <row r="53" spans="1:9" x14ac:dyDescent="0.45">
      <c r="B53" t="s">
        <v>55</v>
      </c>
      <c r="D53">
        <v>-11300</v>
      </c>
    </row>
    <row r="54" spans="1:9" x14ac:dyDescent="0.45">
      <c r="B54" t="s">
        <v>56</v>
      </c>
      <c r="D54">
        <v>5700</v>
      </c>
    </row>
    <row r="56" spans="1:9" x14ac:dyDescent="0.45">
      <c r="A56" s="4"/>
    </row>
    <row r="57" spans="1:9" x14ac:dyDescent="0.45">
      <c r="A57" s="4"/>
    </row>
    <row r="58" spans="1:9" x14ac:dyDescent="0.45">
      <c r="A58" s="4" t="s">
        <v>57</v>
      </c>
    </row>
    <row r="59" spans="1:9" x14ac:dyDescent="0.45">
      <c r="A59" s="4" t="s">
        <v>58</v>
      </c>
    </row>
    <row r="60" spans="1:9" x14ac:dyDescent="0.45">
      <c r="A60" s="4" t="s">
        <v>59</v>
      </c>
    </row>
    <row r="61" spans="1:9" x14ac:dyDescent="0.45">
      <c r="A61" s="4" t="s">
        <v>60</v>
      </c>
    </row>
    <row r="62" spans="1:9" x14ac:dyDescent="0.45">
      <c r="A62" s="4" t="s">
        <v>92</v>
      </c>
    </row>
    <row r="63" spans="1:9" x14ac:dyDescent="0.45">
      <c r="A63" s="4" t="s">
        <v>61</v>
      </c>
    </row>
    <row r="64" spans="1:9" x14ac:dyDescent="0.45">
      <c r="A64" s="4" t="s">
        <v>62</v>
      </c>
    </row>
    <row r="65" spans="1:1" x14ac:dyDescent="0.45">
      <c r="A65" s="4" t="s">
        <v>63</v>
      </c>
    </row>
    <row r="66" spans="1:1" x14ac:dyDescent="0.45">
      <c r="A66" s="4" t="s">
        <v>91</v>
      </c>
    </row>
    <row r="67" spans="1:1" x14ac:dyDescent="0.45">
      <c r="A67" s="4" t="s">
        <v>64</v>
      </c>
    </row>
    <row r="69" spans="1:1" x14ac:dyDescent="0.45">
      <c r="A69" t="s">
        <v>78</v>
      </c>
    </row>
  </sheetData>
  <mergeCells count="1">
    <mergeCell ref="B2:H2"/>
  </mergeCells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0670-3385-4F1E-AC4F-B4726391BA65}">
  <dimension ref="A1:O113"/>
  <sheetViews>
    <sheetView workbookViewId="0"/>
  </sheetViews>
  <sheetFormatPr defaultColWidth="8.796875" defaultRowHeight="14.25" x14ac:dyDescent="0.45"/>
  <cols>
    <col min="13" max="13" width="14.46484375" customWidth="1"/>
  </cols>
  <sheetData>
    <row r="1" spans="1:7" x14ac:dyDescent="0.45">
      <c r="F1" t="s">
        <v>20</v>
      </c>
      <c r="G1" t="s">
        <v>36</v>
      </c>
    </row>
    <row r="2" spans="1:7" x14ac:dyDescent="0.45">
      <c r="A2" t="s">
        <v>17</v>
      </c>
    </row>
    <row r="3" spans="1:7" x14ac:dyDescent="0.45">
      <c r="A3" t="s">
        <v>18</v>
      </c>
      <c r="B3" t="s">
        <v>19</v>
      </c>
      <c r="E3" t="s">
        <v>20</v>
      </c>
      <c r="F3">
        <v>100</v>
      </c>
    </row>
    <row r="4" spans="1:7" x14ac:dyDescent="0.45">
      <c r="B4" t="s">
        <v>21</v>
      </c>
      <c r="G4">
        <v>100</v>
      </c>
    </row>
    <row r="5" spans="1:7" x14ac:dyDescent="0.45">
      <c r="B5" t="s">
        <v>25</v>
      </c>
    </row>
    <row r="7" spans="1:7" x14ac:dyDescent="0.45">
      <c r="A7" t="s">
        <v>14</v>
      </c>
      <c r="B7" t="s">
        <v>19</v>
      </c>
      <c r="E7" t="s">
        <v>20</v>
      </c>
      <c r="F7">
        <v>1000</v>
      </c>
    </row>
    <row r="8" spans="1:7" x14ac:dyDescent="0.45">
      <c r="B8" t="s">
        <v>22</v>
      </c>
      <c r="G8">
        <v>1000</v>
      </c>
    </row>
    <row r="9" spans="1:7" x14ac:dyDescent="0.45">
      <c r="B9" t="s">
        <v>26</v>
      </c>
    </row>
    <row r="11" spans="1:7" x14ac:dyDescent="0.45">
      <c r="A11" t="s">
        <v>0</v>
      </c>
      <c r="B11" t="s">
        <v>85</v>
      </c>
      <c r="E11" t="s">
        <v>20</v>
      </c>
      <c r="F11">
        <v>3000</v>
      </c>
    </row>
    <row r="12" spans="1:7" x14ac:dyDescent="0.45">
      <c r="B12" t="s">
        <v>23</v>
      </c>
      <c r="G12">
        <v>3000</v>
      </c>
    </row>
    <row r="13" spans="1:7" x14ac:dyDescent="0.45">
      <c r="B13" t="s">
        <v>27</v>
      </c>
    </row>
    <row r="15" spans="1:7" x14ac:dyDescent="0.45">
      <c r="A15" t="s">
        <v>1</v>
      </c>
      <c r="B15" t="s">
        <v>84</v>
      </c>
      <c r="E15" t="s">
        <v>20</v>
      </c>
      <c r="F15">
        <v>30</v>
      </c>
    </row>
    <row r="16" spans="1:7" x14ac:dyDescent="0.45">
      <c r="B16" t="s">
        <v>24</v>
      </c>
      <c r="G16">
        <v>30</v>
      </c>
    </row>
    <row r="17" spans="1:7" x14ac:dyDescent="0.45">
      <c r="B17" t="s">
        <v>28</v>
      </c>
    </row>
    <row r="19" spans="1:7" x14ac:dyDescent="0.45">
      <c r="A19" t="s">
        <v>15</v>
      </c>
      <c r="B19" t="s">
        <v>29</v>
      </c>
      <c r="E19" t="s">
        <v>20</v>
      </c>
      <c r="F19">
        <v>3000</v>
      </c>
    </row>
    <row r="20" spans="1:7" x14ac:dyDescent="0.45">
      <c r="B20" t="s">
        <v>24</v>
      </c>
      <c r="G20">
        <v>3000</v>
      </c>
    </row>
    <row r="21" spans="1:7" x14ac:dyDescent="0.45">
      <c r="B21" t="s">
        <v>30</v>
      </c>
    </row>
    <row r="23" spans="1:7" x14ac:dyDescent="0.45">
      <c r="A23" t="s">
        <v>3</v>
      </c>
      <c r="B23" t="s">
        <v>31</v>
      </c>
      <c r="E23" t="s">
        <v>20</v>
      </c>
      <c r="F23">
        <v>4000</v>
      </c>
    </row>
    <row r="24" spans="1:7" x14ac:dyDescent="0.45">
      <c r="B24" t="s">
        <v>32</v>
      </c>
      <c r="G24">
        <v>3000</v>
      </c>
    </row>
    <row r="25" spans="1:7" x14ac:dyDescent="0.45">
      <c r="B25" t="s">
        <v>33</v>
      </c>
      <c r="G25">
        <v>1000</v>
      </c>
    </row>
    <row r="26" spans="1:7" x14ac:dyDescent="0.45">
      <c r="B26" t="s">
        <v>34</v>
      </c>
    </row>
    <row r="28" spans="1:7" x14ac:dyDescent="0.45">
      <c r="A28" t="s">
        <v>4</v>
      </c>
      <c r="B28" t="s">
        <v>35</v>
      </c>
    </row>
    <row r="29" spans="1:7" x14ac:dyDescent="0.45">
      <c r="B29" t="s">
        <v>33</v>
      </c>
      <c r="E29" t="s">
        <v>20</v>
      </c>
      <c r="F29">
        <v>200</v>
      </c>
    </row>
    <row r="30" spans="1:7" x14ac:dyDescent="0.45">
      <c r="B30" t="s">
        <v>37</v>
      </c>
      <c r="G30">
        <v>200</v>
      </c>
    </row>
    <row r="32" spans="1:7" x14ac:dyDescent="0.45">
      <c r="A32" t="s">
        <v>5</v>
      </c>
      <c r="B32" t="s">
        <v>38</v>
      </c>
    </row>
    <row r="33" spans="1:15" x14ac:dyDescent="0.45">
      <c r="B33" t="s">
        <v>24</v>
      </c>
      <c r="F33">
        <v>3000</v>
      </c>
    </row>
    <row r="34" spans="1:15" x14ac:dyDescent="0.45">
      <c r="B34" t="s">
        <v>39</v>
      </c>
      <c r="G34">
        <v>3000</v>
      </c>
    </row>
    <row r="36" spans="1:15" x14ac:dyDescent="0.45">
      <c r="A36" t="s">
        <v>40</v>
      </c>
      <c r="B36" t="s">
        <v>96</v>
      </c>
      <c r="I36" t="s">
        <v>118</v>
      </c>
    </row>
    <row r="37" spans="1:15" x14ac:dyDescent="0.45">
      <c r="E37" t="s">
        <v>20</v>
      </c>
      <c r="F37" t="s">
        <v>36</v>
      </c>
      <c r="J37" t="s">
        <v>20</v>
      </c>
      <c r="K37" t="s">
        <v>36</v>
      </c>
    </row>
    <row r="38" spans="1:15" x14ac:dyDescent="0.45">
      <c r="B38" t="s">
        <v>6</v>
      </c>
      <c r="E38" s="5">
        <v>10000</v>
      </c>
      <c r="H38" t="s">
        <v>119</v>
      </c>
      <c r="J38" s="5">
        <v>10000</v>
      </c>
    </row>
    <row r="39" spans="1:15" x14ac:dyDescent="0.45">
      <c r="B39" t="s">
        <v>7</v>
      </c>
      <c r="E39" s="5">
        <v>20000</v>
      </c>
      <c r="H39" t="s">
        <v>99</v>
      </c>
      <c r="J39">
        <f>20000+5000</f>
        <v>25000</v>
      </c>
    </row>
    <row r="40" spans="1:15" x14ac:dyDescent="0.45">
      <c r="B40" t="s">
        <v>93</v>
      </c>
      <c r="E40" s="5">
        <v>8500</v>
      </c>
      <c r="H40" t="s">
        <v>93</v>
      </c>
      <c r="J40">
        <f>8500-7000</f>
        <v>1500</v>
      </c>
    </row>
    <row r="41" spans="1:15" x14ac:dyDescent="0.45">
      <c r="B41" t="s">
        <v>94</v>
      </c>
      <c r="E41" s="5">
        <v>2400</v>
      </c>
      <c r="H41" t="s">
        <v>94</v>
      </c>
      <c r="J41">
        <f>2400-200</f>
        <v>2200</v>
      </c>
    </row>
    <row r="42" spans="1:15" x14ac:dyDescent="0.45">
      <c r="B42" t="s">
        <v>8</v>
      </c>
      <c r="F42" s="5">
        <v>25000</v>
      </c>
      <c r="H42" t="s">
        <v>109</v>
      </c>
      <c r="J42">
        <v>6500</v>
      </c>
    </row>
    <row r="43" spans="1:15" x14ac:dyDescent="0.45">
      <c r="B43" t="s">
        <v>95</v>
      </c>
      <c r="F43" s="5">
        <v>4500</v>
      </c>
      <c r="H43" t="s">
        <v>114</v>
      </c>
      <c r="J43">
        <v>450</v>
      </c>
    </row>
    <row r="44" spans="1:15" x14ac:dyDescent="0.45">
      <c r="B44" t="s">
        <v>10</v>
      </c>
      <c r="F44" s="5">
        <v>31100</v>
      </c>
      <c r="H44" t="s">
        <v>43</v>
      </c>
      <c r="K44">
        <v>360</v>
      </c>
    </row>
    <row r="45" spans="1:15" x14ac:dyDescent="0.45">
      <c r="B45" t="s">
        <v>11</v>
      </c>
      <c r="E45" s="5">
        <v>1200</v>
      </c>
      <c r="H45" t="s">
        <v>8</v>
      </c>
      <c r="K45">
        <f>25000+6500</f>
        <v>31500</v>
      </c>
      <c r="O45" s="2"/>
    </row>
    <row r="46" spans="1:15" x14ac:dyDescent="0.45">
      <c r="B46" t="s">
        <v>42</v>
      </c>
      <c r="E46" s="5">
        <v>18000</v>
      </c>
      <c r="H46" t="s">
        <v>95</v>
      </c>
      <c r="K46">
        <f>4500-1500</f>
        <v>3000</v>
      </c>
    </row>
    <row r="47" spans="1:15" x14ac:dyDescent="0.45">
      <c r="B47" t="s">
        <v>12</v>
      </c>
      <c r="E47" s="5">
        <v>500</v>
      </c>
      <c r="H47" t="s">
        <v>10</v>
      </c>
      <c r="K47">
        <f>31100+1500+5000</f>
        <v>37600</v>
      </c>
    </row>
    <row r="48" spans="1:15" x14ac:dyDescent="0.45">
      <c r="E48" s="5">
        <f>SUM(E38:E47)</f>
        <v>60600</v>
      </c>
      <c r="F48" s="5">
        <f>SUM(F38:F47)</f>
        <v>60600</v>
      </c>
      <c r="H48" t="s">
        <v>113</v>
      </c>
      <c r="K48">
        <v>450</v>
      </c>
    </row>
    <row r="49" spans="1:11" x14ac:dyDescent="0.45">
      <c r="H49" t="s">
        <v>9</v>
      </c>
      <c r="K49">
        <v>150</v>
      </c>
    </row>
    <row r="50" spans="1:11" x14ac:dyDescent="0.45">
      <c r="C50" t="s">
        <v>98</v>
      </c>
      <c r="H50" t="s">
        <v>103</v>
      </c>
      <c r="J50">
        <v>200</v>
      </c>
    </row>
    <row r="51" spans="1:11" x14ac:dyDescent="0.45">
      <c r="D51" t="s">
        <v>20</v>
      </c>
      <c r="E51" t="s">
        <v>36</v>
      </c>
      <c r="H51" t="s">
        <v>111</v>
      </c>
      <c r="J51">
        <f>1200+150</f>
        <v>1350</v>
      </c>
    </row>
    <row r="52" spans="1:11" x14ac:dyDescent="0.45">
      <c r="A52" s="1" t="s">
        <v>18</v>
      </c>
      <c r="B52" t="s">
        <v>99</v>
      </c>
      <c r="D52">
        <v>5000</v>
      </c>
      <c r="H52" t="s">
        <v>100</v>
      </c>
      <c r="J52">
        <f>18000+360</f>
        <v>18360</v>
      </c>
    </row>
    <row r="53" spans="1:11" x14ac:dyDescent="0.45">
      <c r="A53" s="1"/>
      <c r="B53" t="s">
        <v>10</v>
      </c>
      <c r="E53">
        <v>5000</v>
      </c>
      <c r="H53" t="s">
        <v>120</v>
      </c>
      <c r="J53">
        <f>500</f>
        <v>500</v>
      </c>
    </row>
    <row r="54" spans="1:11" x14ac:dyDescent="0.45">
      <c r="A54" s="1"/>
      <c r="H54" t="s">
        <v>105</v>
      </c>
      <c r="J54" s="5">
        <v>7000</v>
      </c>
      <c r="K54" s="5"/>
    </row>
    <row r="55" spans="1:11" x14ac:dyDescent="0.45">
      <c r="A55" s="1"/>
      <c r="J55" s="5"/>
      <c r="K55" s="5"/>
    </row>
    <row r="56" spans="1:11" x14ac:dyDescent="0.45">
      <c r="A56" s="1" t="s">
        <v>14</v>
      </c>
      <c r="B56" t="s">
        <v>100</v>
      </c>
      <c r="D56">
        <v>360</v>
      </c>
      <c r="H56" t="s">
        <v>41</v>
      </c>
      <c r="J56" s="5">
        <f>SUM(J38:J54)</f>
        <v>73060</v>
      </c>
      <c r="K56" s="5">
        <f>SUM(K38:K54)</f>
        <v>73060</v>
      </c>
    </row>
    <row r="57" spans="1:11" x14ac:dyDescent="0.45">
      <c r="A57" s="1"/>
      <c r="B57" t="s">
        <v>43</v>
      </c>
      <c r="E57">
        <v>360</v>
      </c>
    </row>
    <row r="58" spans="1:11" x14ac:dyDescent="0.45">
      <c r="A58" s="1"/>
    </row>
    <row r="59" spans="1:11" x14ac:dyDescent="0.45">
      <c r="A59" s="1" t="s">
        <v>0</v>
      </c>
      <c r="B59" t="s">
        <v>95</v>
      </c>
      <c r="D59">
        <v>1500</v>
      </c>
    </row>
    <row r="60" spans="1:11" x14ac:dyDescent="0.45">
      <c r="A60" s="1"/>
      <c r="B60" t="s">
        <v>10</v>
      </c>
      <c r="E60">
        <v>1500</v>
      </c>
    </row>
    <row r="61" spans="1:11" x14ac:dyDescent="0.45">
      <c r="A61" s="1"/>
    </row>
    <row r="62" spans="1:11" x14ac:dyDescent="0.45">
      <c r="A62" s="1" t="s">
        <v>102</v>
      </c>
      <c r="B62" t="s">
        <v>103</v>
      </c>
      <c r="D62">
        <v>200</v>
      </c>
    </row>
    <row r="63" spans="1:11" x14ac:dyDescent="0.45">
      <c r="A63" s="1"/>
      <c r="B63" t="s">
        <v>94</v>
      </c>
      <c r="E63">
        <v>200</v>
      </c>
    </row>
    <row r="64" spans="1:11" x14ac:dyDescent="0.45">
      <c r="A64" s="1"/>
    </row>
    <row r="65" spans="1:10" x14ac:dyDescent="0.45">
      <c r="A65" s="1" t="s">
        <v>15</v>
      </c>
      <c r="B65" t="s">
        <v>105</v>
      </c>
      <c r="D65">
        <v>7000</v>
      </c>
    </row>
    <row r="66" spans="1:10" x14ac:dyDescent="0.45">
      <c r="A66" s="1"/>
      <c r="B66" t="s">
        <v>93</v>
      </c>
      <c r="E66">
        <v>7000</v>
      </c>
    </row>
    <row r="67" spans="1:10" x14ac:dyDescent="0.45">
      <c r="A67" s="1"/>
    </row>
    <row r="68" spans="1:10" x14ac:dyDescent="0.45">
      <c r="A68" s="1" t="s">
        <v>16</v>
      </c>
      <c r="B68" t="s">
        <v>109</v>
      </c>
      <c r="D68">
        <v>6500</v>
      </c>
    </row>
    <row r="69" spans="1:10" x14ac:dyDescent="0.45">
      <c r="A69" s="1"/>
      <c r="B69" t="s">
        <v>8</v>
      </c>
      <c r="E69">
        <v>6500</v>
      </c>
    </row>
    <row r="70" spans="1:10" x14ac:dyDescent="0.45">
      <c r="A70" s="1"/>
    </row>
    <row r="71" spans="1:10" x14ac:dyDescent="0.45">
      <c r="A71" s="1" t="s">
        <v>4</v>
      </c>
      <c r="B71" t="s">
        <v>111</v>
      </c>
      <c r="D71">
        <v>150</v>
      </c>
    </row>
    <row r="72" spans="1:10" x14ac:dyDescent="0.45">
      <c r="A72" s="1"/>
      <c r="B72" t="s">
        <v>9</v>
      </c>
      <c r="E72">
        <v>150</v>
      </c>
    </row>
    <row r="73" spans="1:10" x14ac:dyDescent="0.45">
      <c r="A73" s="1"/>
    </row>
    <row r="74" spans="1:10" x14ac:dyDescent="0.45">
      <c r="A74" s="1" t="s">
        <v>5</v>
      </c>
      <c r="B74" t="s">
        <v>114</v>
      </c>
      <c r="D74">
        <v>450</v>
      </c>
    </row>
    <row r="75" spans="1:10" x14ac:dyDescent="0.45">
      <c r="B75" t="s">
        <v>113</v>
      </c>
      <c r="E75">
        <v>450</v>
      </c>
    </row>
    <row r="78" spans="1:10" x14ac:dyDescent="0.45">
      <c r="A78">
        <v>3</v>
      </c>
      <c r="B78" t="s">
        <v>65</v>
      </c>
      <c r="H78" t="s">
        <v>69</v>
      </c>
    </row>
    <row r="79" spans="1:10" x14ac:dyDescent="0.45">
      <c r="B79" t="s">
        <v>66</v>
      </c>
      <c r="E79">
        <v>6790</v>
      </c>
      <c r="G79" t="s">
        <v>66</v>
      </c>
      <c r="J79">
        <v>5700</v>
      </c>
    </row>
    <row r="80" spans="1:10" x14ac:dyDescent="0.45">
      <c r="B80" t="s">
        <v>67</v>
      </c>
      <c r="E80">
        <v>2100</v>
      </c>
      <c r="G80" t="s">
        <v>71</v>
      </c>
      <c r="J80">
        <v>-400</v>
      </c>
    </row>
    <row r="81" spans="2:10" x14ac:dyDescent="0.45">
      <c r="B81" t="s">
        <v>68</v>
      </c>
      <c r="E81">
        <v>-1500</v>
      </c>
      <c r="G81" t="s">
        <v>72</v>
      </c>
      <c r="J81">
        <v>-600</v>
      </c>
    </row>
    <row r="82" spans="2:10" x14ac:dyDescent="0.45">
      <c r="G82" t="s">
        <v>73</v>
      </c>
      <c r="J82">
        <v>-1500</v>
      </c>
    </row>
    <row r="83" spans="2:10" x14ac:dyDescent="0.45">
      <c r="G83" t="s">
        <v>74</v>
      </c>
      <c r="J83">
        <v>50</v>
      </c>
    </row>
    <row r="84" spans="2:10" x14ac:dyDescent="0.45">
      <c r="G84" t="s">
        <v>75</v>
      </c>
      <c r="J84">
        <v>4200</v>
      </c>
    </row>
    <row r="85" spans="2:10" x14ac:dyDescent="0.45">
      <c r="G85" t="s">
        <v>76</v>
      </c>
      <c r="J85">
        <v>-60</v>
      </c>
    </row>
    <row r="86" spans="2:10" x14ac:dyDescent="0.45">
      <c r="B86" t="s">
        <v>77</v>
      </c>
      <c r="E86">
        <v>7390</v>
      </c>
      <c r="J86">
        <v>7390</v>
      </c>
    </row>
    <row r="113" spans="3:3" x14ac:dyDescent="0.45">
      <c r="C113" s="5"/>
    </row>
  </sheetData>
  <pageMargins left="0.7" right="0.7" top="0.75" bottom="0.75" header="0.3" footer="0.3"/>
  <pageSetup paperSize="9" orientation="portrait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</vt:lpstr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Parasrampuria</dc:creator>
  <cp:lastModifiedBy>Richard CROWLEY</cp:lastModifiedBy>
  <dcterms:created xsi:type="dcterms:W3CDTF">2019-09-06T02:16:04Z</dcterms:created>
  <dcterms:modified xsi:type="dcterms:W3CDTF">2019-09-09T13:52:44Z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Owner">
    <vt:lpwstr>rcrowley@smu.edu.sg</vt:lpwstr>
  </property>
  <property fmtid="{D5CDD505-2E9C-101B-9397-08002B2CF9AE}" pid="5" name="MSIP_Label_6951d41b-6b8e-4636-984f-012bff14ba18_SetDate">
    <vt:lpwstr>2019-09-09T10:11:02.6216565Z</vt:lpwstr>
  </property>
  <property fmtid="{D5CDD505-2E9C-101B-9397-08002B2CF9AE}" pid="6" name="MSIP_Label_6951d41b-6b8e-4636-984f-012bff14ba18_Name">
    <vt:lpwstr>Restricted</vt:lpwstr>
  </property>
  <property fmtid="{D5CDD505-2E9C-101B-9397-08002B2CF9AE}" pid="7" name="MSIP_Label_6951d41b-6b8e-4636-984f-012bff14ba18_Application">
    <vt:lpwstr>Microsoft Azure Information Protection</vt:lpwstr>
  </property>
  <property fmtid="{D5CDD505-2E9C-101B-9397-08002B2CF9AE}" pid="8" name="MSIP_Label_6951d41b-6b8e-4636-984f-012bff14ba18_Extended_MSFT_Method">
    <vt:lpwstr>Automatic</vt:lpwstr>
  </property>
  <property fmtid="{D5CDD505-2E9C-101B-9397-08002B2CF9AE}" pid="9" name="Sensitivity">
    <vt:lpwstr>Restricted</vt:lpwstr>
  </property>
</Properties>
</file>